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dongjinagency001.sharepoint.com/sites/FS06/Shared Documents/"/>
    </mc:Choice>
  </mc:AlternateContent>
  <xr:revisionPtr revIDLastSave="25283" documentId="8_{844F1CF6-B275-42DE-8C79-6C47719DF2BC}" xr6:coauthVersionLast="47" xr6:coauthVersionMax="47" xr10:uidLastSave="{B1C0535F-6DAD-401D-81E6-2B6D6D66A621}"/>
  <bookViews>
    <workbookView xWindow="-120" yWindow="-120" windowWidth="29040" windowHeight="15720" activeTab="1" xr2:uid="{00000000-000D-0000-FFFF-FFFF00000000}"/>
  </bookViews>
  <sheets>
    <sheet name="CNTR" sheetId="1" r:id="rId1"/>
    <sheet name="BUL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1" l="1"/>
  <c r="E16" i="1"/>
  <c r="P18" i="1"/>
  <c r="E49" i="1"/>
  <c r="E50" i="1" l="1"/>
  <c r="E17" i="1"/>
  <c r="T2" i="1" l="1"/>
  <c r="E52" i="1" l="1"/>
  <c r="E53" i="1"/>
  <c r="E51" i="1"/>
  <c r="F51" i="1" s="1"/>
  <c r="G51" i="1" s="1"/>
  <c r="H51" i="1" s="1"/>
  <c r="S2" i="2"/>
  <c r="F53" i="1" l="1"/>
  <c r="G53" i="1" s="1"/>
  <c r="H53" i="1" s="1"/>
  <c r="F50" i="1"/>
  <c r="G50" i="1" s="1"/>
  <c r="H50" i="1" s="1"/>
  <c r="F52" i="1"/>
  <c r="G52" i="1" s="1"/>
  <c r="H52" i="1" s="1"/>
  <c r="F49" i="1"/>
  <c r="G49" i="1" s="1"/>
  <c r="H49" i="1" s="1"/>
  <c r="F48" i="1"/>
  <c r="G48" i="1" s="1"/>
  <c r="H48" i="1" s="1"/>
  <c r="E18" i="1" l="1"/>
  <c r="E21" i="1" l="1"/>
  <c r="E19" i="1"/>
  <c r="F18" i="1"/>
  <c r="E20" i="1"/>
  <c r="F20" i="1" s="1"/>
  <c r="F17" i="1"/>
  <c r="F15" i="1"/>
  <c r="F16" i="1"/>
  <c r="G16" i="1" s="1"/>
  <c r="H16" i="1" s="1"/>
  <c r="J16" i="1" s="1"/>
  <c r="E22" i="1" l="1"/>
  <c r="E24" i="1"/>
  <c r="F24" i="1"/>
  <c r="E25" i="1"/>
  <c r="F25" i="1" s="1"/>
  <c r="G25" i="1" s="1"/>
  <c r="H25" i="1" s="1"/>
  <c r="J25" i="1" s="1"/>
  <c r="E26" i="1"/>
  <c r="F26" i="1" s="1"/>
  <c r="F19" i="1"/>
  <c r="G19" i="1" s="1"/>
  <c r="H19" i="1" s="1"/>
  <c r="J19" i="1" s="1"/>
  <c r="F22" i="1"/>
  <c r="G22" i="1" s="1"/>
  <c r="H22" i="1" s="1"/>
  <c r="J22" i="1" s="1"/>
  <c r="H20" i="1"/>
  <c r="J20" i="1" s="1"/>
  <c r="G20" i="1"/>
  <c r="G18" i="1"/>
  <c r="H18" i="1"/>
  <c r="J18" i="1" s="1"/>
  <c r="G15" i="1"/>
  <c r="H15" i="1"/>
  <c r="J15" i="1" s="1"/>
  <c r="H17" i="1"/>
  <c r="J17" i="1" s="1"/>
  <c r="G17" i="1"/>
  <c r="H26" i="1" l="1"/>
  <c r="J26" i="1" s="1"/>
  <c r="G26" i="1"/>
  <c r="G24" i="1"/>
  <c r="H24" i="1"/>
  <c r="J24" i="1" s="1"/>
  <c r="E23" i="1"/>
  <c r="F23" i="1" s="1"/>
  <c r="F21" i="1"/>
  <c r="E54" i="1"/>
  <c r="E55" i="1"/>
  <c r="F54" i="1" l="1"/>
  <c r="G54" i="1" s="1"/>
  <c r="H54" i="1" s="1"/>
  <c r="E57" i="1"/>
  <c r="F57" i="1" s="1"/>
  <c r="G57" i="1" s="1"/>
  <c r="H57" i="1" s="1"/>
  <c r="F55" i="1"/>
  <c r="G55" i="1" s="1"/>
  <c r="H55" i="1" s="1"/>
  <c r="E58" i="1"/>
  <c r="F58" i="1" s="1"/>
  <c r="G58" i="1" s="1"/>
  <c r="H58" i="1" s="1"/>
  <c r="G21" i="1"/>
  <c r="H21" i="1"/>
  <c r="J21" i="1" s="1"/>
  <c r="H23" i="1"/>
  <c r="J23" i="1" s="1"/>
  <c r="G23" i="1"/>
  <c r="E56" i="1"/>
  <c r="F56" i="1" l="1"/>
  <c r="G56" i="1" s="1"/>
  <c r="H56" i="1" s="1"/>
  <c r="E59" i="1"/>
  <c r="F59" i="1" s="1"/>
  <c r="G59" i="1" s="1"/>
  <c r="H59" i="1" s="1"/>
  <c r="E35" i="1"/>
  <c r="F35" i="1" l="1"/>
  <c r="G35" i="1" s="1"/>
  <c r="I35" i="1" s="1"/>
  <c r="E36" i="1"/>
  <c r="E37" i="1" s="1"/>
  <c r="E39" i="1" s="1"/>
  <c r="F33" i="1"/>
  <c r="G33" i="1" s="1"/>
  <c r="I33" i="1" s="1"/>
  <c r="F39" i="1" l="1"/>
  <c r="G39" i="1" s="1"/>
  <c r="I39" i="1" s="1"/>
  <c r="E40" i="1"/>
  <c r="E38" i="1"/>
  <c r="F37" i="1"/>
  <c r="G37" i="1" s="1"/>
  <c r="I37" i="1" s="1"/>
  <c r="I36" i="1"/>
  <c r="F36" i="1"/>
  <c r="I34" i="1"/>
  <c r="F34" i="1"/>
  <c r="I40" i="1" l="1"/>
  <c r="F40" i="1"/>
  <c r="I38" i="1"/>
  <c r="F38" i="1"/>
  <c r="P17" i="1" l="1"/>
  <c r="T18" i="1"/>
  <c r="P22" i="1"/>
  <c r="R16" i="1"/>
  <c r="S16" i="1" s="1"/>
  <c r="T16" i="1"/>
  <c r="V16" i="1"/>
  <c r="Q16" i="1"/>
  <c r="S18" i="1" l="1"/>
  <c r="R18" i="1"/>
  <c r="V18" i="1" s="1"/>
  <c r="W18" i="1" s="1"/>
  <c r="U20" i="1"/>
  <c r="T22" i="1"/>
  <c r="P26" i="1"/>
  <c r="P21" i="1"/>
  <c r="R17" i="1"/>
  <c r="U17" i="1" s="1"/>
  <c r="V17" i="1" s="1"/>
  <c r="P28" i="1"/>
  <c r="S22" i="1" l="1"/>
  <c r="R22" i="1"/>
  <c r="V22" i="1" s="1"/>
  <c r="T26" i="1"/>
  <c r="P30" i="1"/>
  <c r="T30" i="1" s="1"/>
  <c r="Q28" i="1"/>
  <c r="V28" i="1"/>
  <c r="T28" i="1"/>
  <c r="U28" i="1" s="1"/>
  <c r="P27" i="1"/>
  <c r="T27" i="1" s="1"/>
  <c r="R27" i="1" s="1"/>
  <c r="V27" i="1" s="1"/>
  <c r="R28" i="1"/>
  <c r="R24" i="1"/>
  <c r="S24" i="1" s="1"/>
  <c r="V24" i="1"/>
  <c r="T24" i="1"/>
  <c r="Q24" i="1"/>
  <c r="P25" i="1"/>
  <c r="R21" i="1"/>
  <c r="T19" i="1"/>
  <c r="R19" i="1" s="1"/>
  <c r="V19" i="1" s="1"/>
  <c r="P23" i="1"/>
  <c r="T23" i="1" s="1"/>
  <c r="R23" i="1" s="1"/>
  <c r="V23" i="1" s="1"/>
  <c r="R26" i="1" l="1"/>
  <c r="V26" i="1" s="1"/>
  <c r="W26" i="1" s="1"/>
  <c r="S26" i="1"/>
  <c r="R30" i="1"/>
  <c r="V30" i="1" s="1"/>
  <c r="S30" i="1"/>
  <c r="R25" i="1"/>
  <c r="U25" i="1" s="1"/>
  <c r="V25" i="1" s="1"/>
  <c r="P29" i="1"/>
  <c r="R29" i="1" s="1"/>
  <c r="V21" i="1"/>
  <c r="U21" i="1"/>
  <c r="V29" i="1" l="1"/>
  <c r="U29" i="1"/>
</calcChain>
</file>

<file path=xl/sharedStrings.xml><?xml version="1.0" encoding="utf-8"?>
<sst xmlns="http://schemas.openxmlformats.org/spreadsheetml/2006/main" count="522" uniqueCount="206">
  <si>
    <r>
      <t xml:space="preserve">       </t>
    </r>
    <r>
      <rPr>
        <b/>
        <i/>
        <sz val="16"/>
        <rFont val="ＭＳ Ｐ明朝"/>
        <family val="1"/>
        <charset val="128"/>
      </rPr>
      <t/>
    </r>
    <phoneticPr fontId="18"/>
  </si>
  <si>
    <t>DONGJIN SHIPPING CO., LTD.</t>
    <phoneticPr fontId="18"/>
  </si>
  <si>
    <t>CONTAINER VESSEL SCHEDULE</t>
    <phoneticPr fontId="18"/>
  </si>
  <si>
    <t>☆光陽向け/仁川向け/東南アジア航路つきましては、弊社まで直接お問い合わせ下さい。</t>
    <rPh sb="1" eb="2">
      <t>ヒカリ</t>
    </rPh>
    <rPh sb="3" eb="4">
      <t>ム</t>
    </rPh>
    <rPh sb="6" eb="8">
      <t>インチョン</t>
    </rPh>
    <rPh sb="8" eb="9">
      <t>ム</t>
    </rPh>
    <rPh sb="11" eb="13">
      <t>トウナン</t>
    </rPh>
    <rPh sb="16" eb="18">
      <t>コウロ</t>
    </rPh>
    <rPh sb="25" eb="27">
      <t>ヘイシャ</t>
    </rPh>
    <rPh sb="29" eb="31">
      <t>チョクセツ</t>
    </rPh>
    <rPh sb="32" eb="33">
      <t>ト</t>
    </rPh>
    <rPh sb="34" eb="35">
      <t>ア</t>
    </rPh>
    <rPh sb="37" eb="38">
      <t>クダ</t>
    </rPh>
    <phoneticPr fontId="18"/>
  </si>
  <si>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
  </si>
  <si>
    <t>☆本スケジュールは天候やその他事情により予告なく変更される場合が御座います。</t>
    <rPh sb="24" eb="26">
      <t>ヘンコウ</t>
    </rPh>
    <phoneticPr fontId="2"/>
  </si>
  <si>
    <t>URL: http://www.dongjinagency.jp/</t>
    <phoneticPr fontId="18"/>
  </si>
  <si>
    <t>※印の本船は遅れが生じております。　</t>
    <phoneticPr fontId="18"/>
  </si>
  <si>
    <t>※ホームページ内→『SERVICE』→『動静・為替情報』</t>
    <rPh sb="7" eb="8">
      <t>ナイ</t>
    </rPh>
    <rPh sb="20" eb="22">
      <t>ドウセイ</t>
    </rPh>
    <rPh sb="23" eb="25">
      <t>カワセ</t>
    </rPh>
    <rPh sb="25" eb="27">
      <t>ジョウホウ</t>
    </rPh>
    <phoneticPr fontId="2"/>
  </si>
  <si>
    <t>【オペレーター船社】</t>
    <rPh sb="7" eb="9">
      <t>センシャ</t>
    </rPh>
    <phoneticPr fontId="2"/>
  </si>
  <si>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8"/>
  </si>
  <si>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8"/>
  </si>
  <si>
    <t>DONGJIN FIDES：DONGJIN</t>
    <phoneticPr fontId="2"/>
  </si>
  <si>
    <r>
      <t>DONGJIN ENTERPRISE</t>
    </r>
    <r>
      <rPr>
        <sz val="11"/>
        <rFont val="ＭＳ Ｐゴシック"/>
        <family val="3"/>
        <charset val="128"/>
        <scheme val="minor"/>
      </rPr>
      <t>：DONGJIN</t>
    </r>
    <phoneticPr fontId="2"/>
  </si>
  <si>
    <t>VESSEL NAME</t>
    <phoneticPr fontId="18"/>
  </si>
  <si>
    <t>VOY.</t>
    <phoneticPr fontId="18"/>
  </si>
  <si>
    <t>釜山旧港</t>
    <rPh sb="0" eb="2">
      <t>プサン</t>
    </rPh>
    <rPh sb="2" eb="3">
      <t>キュウ</t>
    </rPh>
    <rPh sb="3" eb="4">
      <t>コウ</t>
    </rPh>
    <phoneticPr fontId="2"/>
  </si>
  <si>
    <t>東　京</t>
    <rPh sb="0" eb="1">
      <t>ヒガシ</t>
    </rPh>
    <rPh sb="2" eb="3">
      <t>キョウ</t>
    </rPh>
    <phoneticPr fontId="2"/>
  </si>
  <si>
    <t>横　浜</t>
    <rPh sb="0" eb="1">
      <t>ヨコ</t>
    </rPh>
    <rPh sb="2" eb="3">
      <t>ハマ</t>
    </rPh>
    <phoneticPr fontId="2"/>
  </si>
  <si>
    <t>名古屋</t>
    <rPh sb="0" eb="3">
      <t>ナゴヤ</t>
    </rPh>
    <phoneticPr fontId="2"/>
  </si>
  <si>
    <t>釜山新港</t>
    <rPh sb="0" eb="2">
      <t>プサン</t>
    </rPh>
    <rPh sb="2" eb="4">
      <t>シンコウ</t>
    </rPh>
    <phoneticPr fontId="2"/>
  </si>
  <si>
    <t>VESSEL NAME</t>
  </si>
  <si>
    <t>釜山新港</t>
    <rPh sb="0" eb="4">
      <t>プサンシンコウ</t>
    </rPh>
    <phoneticPr fontId="18"/>
  </si>
  <si>
    <t>博　多</t>
    <rPh sb="0" eb="1">
      <t>ヒロシ</t>
    </rPh>
    <rPh sb="2" eb="3">
      <t>タ</t>
    </rPh>
    <phoneticPr fontId="2"/>
  </si>
  <si>
    <t>徳　山</t>
    <rPh sb="0" eb="1">
      <t>トク</t>
    </rPh>
    <rPh sb="2" eb="3">
      <t>ヤマ</t>
    </rPh>
    <phoneticPr fontId="2"/>
  </si>
  <si>
    <t>門　司</t>
    <rPh sb="0" eb="1">
      <t>モン</t>
    </rPh>
    <rPh sb="2" eb="3">
      <t>ツカサ</t>
    </rPh>
    <phoneticPr fontId="2"/>
  </si>
  <si>
    <t>ひびき</t>
  </si>
  <si>
    <t>N</t>
    <phoneticPr fontId="2"/>
  </si>
  <si>
    <t>-</t>
    <phoneticPr fontId="2"/>
  </si>
  <si>
    <t>W</t>
    <phoneticPr fontId="2"/>
  </si>
  <si>
    <t>-</t>
  </si>
  <si>
    <t>W</t>
    <phoneticPr fontId="18"/>
  </si>
  <si>
    <t>DONGJIN FIDES</t>
    <phoneticPr fontId="2"/>
  </si>
  <si>
    <t>N</t>
    <phoneticPr fontId="18"/>
  </si>
  <si>
    <t>SKIP</t>
    <phoneticPr fontId="2"/>
  </si>
  <si>
    <t>DONGJIN ENTERPRISE</t>
    <phoneticPr fontId="2"/>
  </si>
  <si>
    <t>-</t>
    <phoneticPr fontId="18"/>
  </si>
  <si>
    <r>
      <rPr>
        <b/>
        <u/>
        <sz val="12"/>
        <rFont val="ＭＳ Ｐ明朝"/>
        <family val="1"/>
        <charset val="128"/>
      </rPr>
      <t>清水</t>
    </r>
    <r>
      <rPr>
        <b/>
        <u/>
        <sz val="12"/>
        <rFont val="Times New Roman"/>
        <family val="1"/>
      </rPr>
      <t>/</t>
    </r>
    <r>
      <rPr>
        <b/>
        <u/>
        <sz val="12"/>
        <rFont val="ＭＳ Ｐ明朝"/>
        <family val="1"/>
        <charset val="128"/>
      </rPr>
      <t>四日市</t>
    </r>
    <r>
      <rPr>
        <b/>
        <sz val="12"/>
        <rFont val="Times New Roman"/>
        <family val="1"/>
      </rPr>
      <t>- FCL / LCL</t>
    </r>
    <phoneticPr fontId="18"/>
  </si>
  <si>
    <t>清　水</t>
    <rPh sb="0" eb="1">
      <t>キヨシ</t>
    </rPh>
    <rPh sb="2" eb="3">
      <t>ミズ</t>
    </rPh>
    <phoneticPr fontId="2"/>
  </si>
  <si>
    <t>四日市</t>
    <rPh sb="0" eb="3">
      <t>ヨッカイチ</t>
    </rPh>
    <phoneticPr fontId="2"/>
  </si>
  <si>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</si>
  <si>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東進エージェンシー株式会社（日本総代理店）</t>
    <phoneticPr fontId="2"/>
  </si>
  <si>
    <t>釜　山</t>
    <rPh sb="0" eb="1">
      <t>カマ</t>
    </rPh>
    <rPh sb="2" eb="3">
      <t>ヤマ</t>
    </rPh>
    <phoneticPr fontId="2"/>
  </si>
  <si>
    <t>大　阪</t>
    <rPh sb="0" eb="1">
      <t>ダイ</t>
    </rPh>
    <rPh sb="2" eb="3">
      <t>サカ</t>
    </rPh>
    <phoneticPr fontId="2"/>
  </si>
  <si>
    <t>神　戸</t>
    <rPh sb="0" eb="1">
      <t>カミ</t>
    </rPh>
    <rPh sb="2" eb="3">
      <t>ト</t>
    </rPh>
    <phoneticPr fontId="2"/>
  </si>
  <si>
    <t>東京本社</t>
    <rPh sb="0" eb="2">
      <t>トウキョウ</t>
    </rPh>
    <rPh sb="2" eb="4">
      <t>ホンシャ</t>
    </rPh>
    <phoneticPr fontId="2"/>
  </si>
  <si>
    <t>大阪支店</t>
    <rPh sb="0" eb="2">
      <t>オオサカ</t>
    </rPh>
    <rPh sb="2" eb="4">
      <t>シテン</t>
    </rPh>
    <phoneticPr fontId="2"/>
  </si>
  <si>
    <t>大阪市中央区南本町3-6-6　船場エコービル</t>
    <rPh sb="0" eb="2">
      <t>オオサカ</t>
    </rPh>
    <rPh sb="2" eb="3">
      <t>シ</t>
    </rPh>
    <rPh sb="3" eb="6">
      <t>チュウオウク</t>
    </rPh>
    <rPh sb="6" eb="7">
      <t>ミナミ</t>
    </rPh>
    <rPh sb="7" eb="9">
      <t>ホンチョウ</t>
    </rPh>
    <rPh sb="15" eb="17">
      <t>センバ</t>
    </rPh>
    <phoneticPr fontId="2"/>
  </si>
  <si>
    <t>【TEL】 06-6120-2100</t>
    <phoneticPr fontId="18"/>
  </si>
  <si>
    <t>【運航部】TEL: 03-6778-1802  FAX: 03-6778-1821</t>
    <rPh sb="1" eb="4">
      <t>ウンコウブ</t>
    </rPh>
    <phoneticPr fontId="18"/>
  </si>
  <si>
    <t>【FAX】 06-6120-2098</t>
    <phoneticPr fontId="18"/>
  </si>
  <si>
    <t>【管理部】TEL: 03-6778-1803  FAX: 03-6778-1822</t>
    <rPh sb="1" eb="3">
      <t>カンリ</t>
    </rPh>
    <rPh sb="3" eb="4">
      <t>ブ</t>
    </rPh>
    <phoneticPr fontId="18"/>
  </si>
  <si>
    <r>
      <rPr>
        <b/>
        <i/>
        <sz val="16"/>
        <rFont val="ＭＳ Ｐ明朝"/>
        <family val="1"/>
        <charset val="128"/>
      </rPr>
      <t>　</t>
    </r>
    <r>
      <rPr>
        <b/>
        <i/>
        <sz val="16"/>
        <rFont val="Times New Roman"/>
        <family val="1"/>
      </rPr>
      <t xml:space="preserve">              </t>
    </r>
    <phoneticPr fontId="18"/>
  </si>
  <si>
    <t xml:space="preserve">   DONGJIN SHIPPING CO., LTD.</t>
    <phoneticPr fontId="18"/>
  </si>
  <si>
    <r>
      <rPr>
        <sz val="16"/>
        <rFont val="Times New Roman"/>
        <family val="1"/>
      </rPr>
      <t xml:space="preserve">        </t>
    </r>
    <r>
      <rPr>
        <u/>
        <sz val="16"/>
        <rFont val="Times New Roman"/>
        <family val="1"/>
      </rPr>
      <t xml:space="preserve"> BULK VESSEL SCHEDULE </t>
    </r>
    <phoneticPr fontId="18"/>
  </si>
  <si>
    <r>
      <rPr>
        <sz val="14"/>
        <rFont val="ＭＳ Ｐ明朝"/>
        <family val="1"/>
        <charset val="128"/>
      </rPr>
      <t>☆危険品積載</t>
    </r>
    <r>
      <rPr>
        <sz val="14"/>
        <rFont val="ＭＳ Ｐゴシック"/>
        <family val="3"/>
        <charset val="128"/>
      </rPr>
      <t>：【</t>
    </r>
    <r>
      <rPr>
        <b/>
        <sz val="14"/>
        <rFont val="ＭＳ Ｐゴシック"/>
        <family val="3"/>
        <charset val="128"/>
      </rPr>
      <t>DONGJIN NAGOYA】【DONGJIN GENIUS】</t>
    </r>
    <r>
      <rPr>
        <sz val="14"/>
        <rFont val="ＭＳ Ｐ明朝"/>
        <family val="1"/>
        <charset val="128"/>
      </rPr>
      <t>にて取扱い可</t>
    </r>
    <rPh sb="1" eb="3">
      <t>キケン</t>
    </rPh>
    <rPh sb="3" eb="4">
      <t>ヒン</t>
    </rPh>
    <rPh sb="4" eb="6">
      <t>セキサイ</t>
    </rPh>
    <rPh sb="41" eb="43">
      <t>トリアツカ</t>
    </rPh>
    <rPh sb="44" eb="45">
      <t>カ</t>
    </rPh>
    <phoneticPr fontId="2"/>
  </si>
  <si>
    <t>(ONDECK条件/CLASS:1,2,7は不可）</t>
    <rPh sb="7" eb="9">
      <t>ジョウケン</t>
    </rPh>
    <rPh sb="22" eb="24">
      <t>フカ</t>
    </rPh>
    <phoneticPr fontId="18"/>
  </si>
  <si>
    <r>
      <rPr>
        <b/>
        <u/>
        <sz val="14"/>
        <rFont val="ＭＳ Ｐ明朝"/>
        <family val="1"/>
        <charset val="128"/>
      </rPr>
      <t>※印</t>
    </r>
    <r>
      <rPr>
        <u/>
        <sz val="14"/>
        <rFont val="ＭＳ Ｐ明朝"/>
        <family val="1"/>
        <charset val="128"/>
      </rPr>
      <t>の本船は遅れが生じております。　</t>
    </r>
    <phoneticPr fontId="18"/>
  </si>
  <si>
    <r>
      <rPr>
        <b/>
        <u/>
        <sz val="13"/>
        <rFont val="ＭＳ Ｐ明朝"/>
        <family val="1"/>
        <charset val="128"/>
      </rPr>
      <t>横浜</t>
    </r>
    <r>
      <rPr>
        <b/>
        <u/>
        <sz val="13"/>
        <rFont val="Times New Roman"/>
        <family val="1"/>
      </rPr>
      <t>/</t>
    </r>
    <r>
      <rPr>
        <b/>
        <u/>
        <sz val="13"/>
        <rFont val="ＭＳ Ｐ明朝"/>
        <family val="1"/>
        <charset val="128"/>
      </rPr>
      <t>名古屋</t>
    </r>
    <r>
      <rPr>
        <b/>
        <u/>
        <sz val="13"/>
        <rFont val="Times New Roman"/>
        <family val="1"/>
      </rPr>
      <t>/</t>
    </r>
    <r>
      <rPr>
        <b/>
        <u/>
        <sz val="13"/>
        <rFont val="ＭＳ Ｐ明朝"/>
        <family val="1"/>
        <charset val="128"/>
      </rPr>
      <t>呉</t>
    </r>
    <r>
      <rPr>
        <b/>
        <u/>
        <sz val="13"/>
        <rFont val="Times New Roman"/>
        <family val="1"/>
      </rPr>
      <t>/</t>
    </r>
    <r>
      <rPr>
        <b/>
        <u/>
        <sz val="13"/>
        <rFont val="ＭＳ Ｐ明朝"/>
        <family val="1"/>
        <charset val="128"/>
      </rPr>
      <t>大阪</t>
    </r>
    <r>
      <rPr>
        <b/>
        <u/>
        <sz val="13"/>
        <rFont val="Times New Roman"/>
        <family val="1"/>
      </rPr>
      <t>/</t>
    </r>
    <r>
      <rPr>
        <b/>
        <u/>
        <sz val="13"/>
        <rFont val="ＭＳ Ｐ明朝"/>
        <family val="1"/>
        <charset val="128"/>
      </rPr>
      <t>神戸</t>
    </r>
    <r>
      <rPr>
        <u/>
        <sz val="13"/>
        <rFont val="ＭＳ Ｐゴシック"/>
        <family val="3"/>
        <charset val="128"/>
      </rPr>
      <t xml:space="preserve"> </t>
    </r>
    <rPh sb="0" eb="2">
      <t>ヨコハマ</t>
    </rPh>
    <rPh sb="3" eb="6">
      <t>ナゴヤ</t>
    </rPh>
    <rPh sb="7" eb="8">
      <t>クレ</t>
    </rPh>
    <rPh sb="9" eb="11">
      <t>オオサカ</t>
    </rPh>
    <rPh sb="12" eb="14">
      <t>コウベ</t>
    </rPh>
    <phoneticPr fontId="18"/>
  </si>
  <si>
    <t>門司</t>
    <rPh sb="0" eb="2">
      <t>モジ</t>
    </rPh>
    <phoneticPr fontId="18"/>
  </si>
  <si>
    <t>呉</t>
    <rPh sb="0" eb="1">
      <t>クレ</t>
    </rPh>
    <phoneticPr fontId="18"/>
  </si>
  <si>
    <t>大阪</t>
    <rPh sb="0" eb="2">
      <t>オオサカ</t>
    </rPh>
    <phoneticPr fontId="18"/>
  </si>
  <si>
    <t>神戸</t>
    <rPh sb="0" eb="2">
      <t>コウベ</t>
    </rPh>
    <phoneticPr fontId="18"/>
  </si>
  <si>
    <t>SKY GLORY</t>
  </si>
  <si>
    <t>東進エージェンシー株式会社(日本総代理店）</t>
    <rPh sb="0" eb="2">
      <t>トウシン</t>
    </rPh>
    <rPh sb="9" eb="13">
      <t>カブシキガイシャ</t>
    </rPh>
    <rPh sb="14" eb="16">
      <t>ニホン</t>
    </rPh>
    <rPh sb="16" eb="20">
      <t>ソウダイリテン</t>
    </rPh>
    <phoneticPr fontId="2"/>
  </si>
  <si>
    <t>SKY AURORA</t>
  </si>
  <si>
    <t>☆本スケジュールは天候やその他事情により予告なく変更される場合が御座います。</t>
    <rPh sb="24" eb="26">
      <t>ヘンコウ</t>
    </rPh>
    <rPh sb="29" eb="31">
      <t>バアイ</t>
    </rPh>
    <phoneticPr fontId="18"/>
  </si>
  <si>
    <t>☆最新動静につきましては、弊社ホームページをご確認下さい。（30分毎更新）</t>
    <rPh sb="1" eb="3">
      <t>サイシン</t>
    </rPh>
    <rPh sb="3" eb="5">
      <t>ドウセイ</t>
    </rPh>
    <rPh sb="13" eb="15">
      <t>ヘイシャ</t>
    </rPh>
    <rPh sb="23" eb="26">
      <t>カクニンクダ</t>
    </rPh>
    <rPh sb="32" eb="33">
      <t>フン</t>
    </rPh>
    <rPh sb="33" eb="34">
      <t>マイ</t>
    </rPh>
    <rPh sb="34" eb="36">
      <t>コウシン</t>
    </rPh>
    <phoneticPr fontId="2"/>
  </si>
  <si>
    <t>PANCON SUCCESS</t>
    <phoneticPr fontId="2"/>
  </si>
  <si>
    <r>
      <t>PANCON SUCCESS</t>
    </r>
    <r>
      <rPr>
        <sz val="11"/>
        <rFont val="ＭＳ Ｐゴシック"/>
        <family val="3"/>
        <charset val="128"/>
        <scheme val="minor"/>
      </rPr>
      <t>：</t>
    </r>
    <r>
      <rPr>
        <sz val="11"/>
        <color theme="1"/>
        <rFont val="ＭＳ Ｐゴシック"/>
        <family val="3"/>
        <charset val="128"/>
        <scheme val="minor"/>
      </rPr>
      <t>PANCON</t>
    </r>
    <phoneticPr fontId="2"/>
  </si>
  <si>
    <t>PEGASUS PETA</t>
  </si>
  <si>
    <t>東京都港区浜松町1-10-17　KOYO BUILDING 9階</t>
    <rPh sb="0" eb="3">
      <t>トウキョウト</t>
    </rPh>
    <rPh sb="3" eb="5">
      <t>ミナトク</t>
    </rPh>
    <rPh sb="5" eb="8">
      <t>ハママツチョウ</t>
    </rPh>
    <rPh sb="31" eb="32">
      <t>カイ</t>
    </rPh>
    <phoneticPr fontId="2"/>
  </si>
  <si>
    <t>【営業部(CS・輸出入・B/L)】TEL: 03-6778-1801  FAX: 03-6778-1821</t>
    <rPh sb="1" eb="4">
      <t>エイギョウブ</t>
    </rPh>
    <phoneticPr fontId="18"/>
  </si>
  <si>
    <t>DONGJIN ENDURANCE</t>
  </si>
  <si>
    <t>DONGJIN GENIUS</t>
  </si>
  <si>
    <t>HAKATA EXPRESS</t>
    <phoneticPr fontId="2"/>
  </si>
  <si>
    <t>HAKATA EXPRESS：HEUNG-A</t>
    <phoneticPr fontId="2"/>
  </si>
  <si>
    <t>HONOR GLORY</t>
    <phoneticPr fontId="2"/>
  </si>
  <si>
    <t>DONGJIN FORTUNE</t>
    <phoneticPr fontId="2"/>
  </si>
  <si>
    <r>
      <t>DONGJIN FORTUNE</t>
    </r>
    <r>
      <rPr>
        <sz val="11"/>
        <rFont val="ＭＳ Ｐゴシック"/>
        <family val="3"/>
        <charset val="128"/>
        <scheme val="minor"/>
      </rPr>
      <t>：DONGJIN</t>
    </r>
    <phoneticPr fontId="2"/>
  </si>
  <si>
    <t>HONOR GLORY</t>
  </si>
  <si>
    <t>HONOR GLORY：NAMSUNG</t>
    <phoneticPr fontId="2"/>
  </si>
  <si>
    <t>HONOR OCEAN：HEUNG-A</t>
    <phoneticPr fontId="2"/>
  </si>
  <si>
    <t>SKIP</t>
    <phoneticPr fontId="18"/>
  </si>
  <si>
    <t>2640</t>
    <phoneticPr fontId="2"/>
  </si>
  <si>
    <t>PEGASUS GLORY</t>
    <phoneticPr fontId="2"/>
  </si>
  <si>
    <t>DONGJIN ENDURANCE</t>
    <phoneticPr fontId="18"/>
  </si>
  <si>
    <t>2641</t>
    <phoneticPr fontId="2"/>
  </si>
  <si>
    <t>2623</t>
    <phoneticPr fontId="2"/>
  </si>
  <si>
    <t>PEGASUS PETA / PEGASUS GLORY：DONGYOUNG</t>
    <phoneticPr fontId="2"/>
  </si>
  <si>
    <t>0315</t>
    <phoneticPr fontId="2"/>
  </si>
  <si>
    <t>10/30-30</t>
    <phoneticPr fontId="18"/>
  </si>
  <si>
    <t>☆遅延回復の為SKIP</t>
    <rPh sb="1" eb="5">
      <t>チエンカイフク</t>
    </rPh>
    <rPh sb="6" eb="7">
      <t>タメ</t>
    </rPh>
    <phoneticPr fontId="2"/>
  </si>
  <si>
    <t>☆</t>
    <phoneticPr fontId="18"/>
  </si>
  <si>
    <t>DONGJIN GENIUS</t>
    <phoneticPr fontId="18"/>
  </si>
  <si>
    <t>0208</t>
    <phoneticPr fontId="2"/>
  </si>
  <si>
    <t>2626</t>
    <phoneticPr fontId="2"/>
  </si>
  <si>
    <t>2636</t>
    <phoneticPr fontId="2"/>
  </si>
  <si>
    <t>2687</t>
    <phoneticPr fontId="2"/>
  </si>
  <si>
    <t>0752</t>
    <phoneticPr fontId="2"/>
  </si>
  <si>
    <t>0753</t>
    <phoneticPr fontId="2"/>
  </si>
  <si>
    <t>0316</t>
    <phoneticPr fontId="2"/>
  </si>
  <si>
    <t>2644</t>
    <phoneticPr fontId="18"/>
  </si>
  <si>
    <t>11/4-5</t>
    <phoneticPr fontId="18"/>
  </si>
  <si>
    <t>11/8</t>
    <phoneticPr fontId="18"/>
  </si>
  <si>
    <t>0056</t>
    <phoneticPr fontId="18"/>
  </si>
  <si>
    <t>0403</t>
    <phoneticPr fontId="18"/>
  </si>
  <si>
    <t>0404</t>
    <phoneticPr fontId="18"/>
  </si>
  <si>
    <t>11/2</t>
    <phoneticPr fontId="18"/>
  </si>
  <si>
    <t>11/6-6</t>
    <phoneticPr fontId="18"/>
  </si>
  <si>
    <t>11/5-6</t>
    <phoneticPr fontId="18"/>
  </si>
  <si>
    <t>2624</t>
    <phoneticPr fontId="2"/>
  </si>
  <si>
    <t>0209</t>
    <phoneticPr fontId="2"/>
  </si>
  <si>
    <t>2637</t>
    <phoneticPr fontId="2"/>
  </si>
  <si>
    <t>2689</t>
    <phoneticPr fontId="2"/>
  </si>
  <si>
    <t>0754</t>
    <phoneticPr fontId="2"/>
  </si>
  <si>
    <t>0755</t>
    <phoneticPr fontId="2"/>
  </si>
  <si>
    <t>0057</t>
    <phoneticPr fontId="18"/>
  </si>
  <si>
    <t>11/11-12</t>
    <phoneticPr fontId="18"/>
  </si>
  <si>
    <t>11/15</t>
    <phoneticPr fontId="18"/>
  </si>
  <si>
    <t>2645</t>
    <phoneticPr fontId="18"/>
  </si>
  <si>
    <t>0405</t>
    <phoneticPr fontId="18"/>
  </si>
  <si>
    <t>11/9</t>
    <phoneticPr fontId="18"/>
  </si>
  <si>
    <t>11/10-10</t>
    <phoneticPr fontId="18"/>
  </si>
  <si>
    <t>11/12-12</t>
    <phoneticPr fontId="18"/>
  </si>
  <si>
    <t>11/13-13</t>
    <phoneticPr fontId="18"/>
  </si>
  <si>
    <t>11/12-13</t>
    <phoneticPr fontId="18"/>
  </si>
  <si>
    <t>10/28</t>
    <phoneticPr fontId="18"/>
  </si>
  <si>
    <t>○</t>
    <phoneticPr fontId="2"/>
  </si>
  <si>
    <t>○遅延回復の為、1VOY SLIDE（0316W→0315Ｗ）</t>
    <rPh sb="1" eb="5">
      <t>チエンカイフク</t>
    </rPh>
    <rPh sb="6" eb="7">
      <t>タメ</t>
    </rPh>
    <phoneticPr fontId="2"/>
  </si>
  <si>
    <t>10/30-31</t>
    <phoneticPr fontId="18"/>
  </si>
  <si>
    <t>11/5-5</t>
    <phoneticPr fontId="18"/>
  </si>
  <si>
    <t>11/4</t>
    <phoneticPr fontId="18"/>
  </si>
  <si>
    <t>11/7</t>
    <phoneticPr fontId="18"/>
  </si>
  <si>
    <t>○</t>
    <phoneticPr fontId="18"/>
  </si>
  <si>
    <t>○本船入れ替え</t>
    <rPh sb="1" eb="4">
      <t>ホンセンイ</t>
    </rPh>
    <rPh sb="5" eb="6">
      <t>カ</t>
    </rPh>
    <phoneticPr fontId="18"/>
  </si>
  <si>
    <t>△○</t>
    <phoneticPr fontId="18"/>
  </si>
  <si>
    <t>△DONGJIN GENIUS 0403N KURE SKIPにつき、DONGJIN ENDURANCE 0056NにてCOVER / KURE先行</t>
    <rPh sb="72" eb="74">
      <t>センコウ</t>
    </rPh>
    <phoneticPr fontId="18"/>
  </si>
  <si>
    <t>▲</t>
    <phoneticPr fontId="18"/>
  </si>
  <si>
    <t>▲DONGJIN GENIUS 0402N OSAKA/KOBE SKIPにつき、0403NにてCOVER</t>
    <phoneticPr fontId="18"/>
  </si>
  <si>
    <t>HEUNG-A HAIPHONG</t>
    <phoneticPr fontId="2"/>
  </si>
  <si>
    <t>HEUNG-A HAIPHONG：HEUNG-A</t>
    <phoneticPr fontId="2"/>
  </si>
  <si>
    <t>2638</t>
    <phoneticPr fontId="2"/>
  </si>
  <si>
    <t>2639</t>
    <phoneticPr fontId="2"/>
  </si>
  <si>
    <t>0210</t>
    <phoneticPr fontId="2"/>
  </si>
  <si>
    <t>2646</t>
    <phoneticPr fontId="18"/>
  </si>
  <si>
    <t>11/16</t>
    <phoneticPr fontId="18"/>
  </si>
  <si>
    <t>11/18-18</t>
    <phoneticPr fontId="18"/>
  </si>
  <si>
    <t>SKY GLORY</t>
    <phoneticPr fontId="18"/>
  </si>
  <si>
    <t>☆SKY AURORA DRY DOCKの為SKIP</t>
    <rPh sb="21" eb="22">
      <t>タメ</t>
    </rPh>
    <phoneticPr fontId="18"/>
  </si>
  <si>
    <t>11/20-20</t>
    <phoneticPr fontId="18"/>
  </si>
  <si>
    <t>11/23</t>
    <phoneticPr fontId="18"/>
  </si>
  <si>
    <t>0406</t>
    <phoneticPr fontId="18"/>
  </si>
  <si>
    <t>11/18-19</t>
    <phoneticPr fontId="18"/>
  </si>
  <si>
    <t>0058</t>
    <phoneticPr fontId="18"/>
  </si>
  <si>
    <t>0059</t>
    <phoneticPr fontId="18"/>
  </si>
  <si>
    <t>11/17-17</t>
    <phoneticPr fontId="18"/>
  </si>
  <si>
    <t>11/22</t>
    <phoneticPr fontId="18"/>
  </si>
  <si>
    <t>11/19</t>
    <phoneticPr fontId="18"/>
  </si>
  <si>
    <t>★</t>
    <phoneticPr fontId="18"/>
  </si>
  <si>
    <t>★SKY AURORA 2646N YOKOHAMA SKIPにつき、SKY GLORY 2646NにてCOVER</t>
    <phoneticPr fontId="18"/>
  </si>
  <si>
    <t>★</t>
    <phoneticPr fontId="2"/>
  </si>
  <si>
    <t>★船名変更</t>
    <rPh sb="1" eb="5">
      <t>センメイヘンコウ</t>
    </rPh>
    <phoneticPr fontId="2"/>
  </si>
  <si>
    <t>○遅延回復の為1WEEK SLIDE</t>
    <rPh sb="1" eb="5">
      <t>チエンカイフク</t>
    </rPh>
    <rPh sb="6" eb="7">
      <t>タメ</t>
    </rPh>
    <phoneticPr fontId="2"/>
  </si>
  <si>
    <t>PEGASUS PETA</t>
    <phoneticPr fontId="2"/>
  </si>
  <si>
    <t>2691</t>
    <phoneticPr fontId="2"/>
  </si>
  <si>
    <t>0756</t>
    <phoneticPr fontId="2"/>
  </si>
  <si>
    <t>0757</t>
    <phoneticPr fontId="2"/>
  </si>
  <si>
    <t>0317</t>
    <phoneticPr fontId="2"/>
  </si>
  <si>
    <t>●本船入れ替え / スケジュール調整の為、単独寄港</t>
    <rPh sb="1" eb="4">
      <t>ホンセンイ</t>
    </rPh>
    <rPh sb="5" eb="6">
      <t>カ</t>
    </rPh>
    <rPh sb="16" eb="18">
      <t>チョウセイ</t>
    </rPh>
    <rPh sb="19" eb="20">
      <t>タメ</t>
    </rPh>
    <rPh sb="21" eb="25">
      <t>タンドクキコウ</t>
    </rPh>
    <phoneticPr fontId="18"/>
  </si>
  <si>
    <t>2642</t>
    <phoneticPr fontId="2"/>
  </si>
  <si>
    <t>2627</t>
    <phoneticPr fontId="2"/>
  </si>
  <si>
    <t>0211</t>
    <phoneticPr fontId="2"/>
  </si>
  <si>
    <t>2693</t>
    <phoneticPr fontId="2"/>
  </si>
  <si>
    <t>0758</t>
    <phoneticPr fontId="2"/>
  </si>
  <si>
    <t>0318</t>
    <phoneticPr fontId="2"/>
  </si>
  <si>
    <t>0759</t>
    <phoneticPr fontId="2"/>
  </si>
  <si>
    <t>-</t>
    <phoneticPr fontId="2"/>
  </si>
  <si>
    <t>SKIP</t>
    <phoneticPr fontId="2"/>
  </si>
  <si>
    <t>※</t>
    <phoneticPr fontId="2"/>
  </si>
  <si>
    <t>※遅延回復の為VOYAGE SKIP</t>
    <rPh sb="1" eb="5">
      <t>チエンカイフク</t>
    </rPh>
    <rPh sb="6" eb="7">
      <t>タメ</t>
    </rPh>
    <phoneticPr fontId="2"/>
  </si>
  <si>
    <t>HONOR OCEAN</t>
  </si>
  <si>
    <t>2619</t>
  </si>
  <si>
    <t>W</t>
  </si>
  <si>
    <t>2651</t>
  </si>
  <si>
    <t>2620</t>
  </si>
  <si>
    <t>2652</t>
  </si>
  <si>
    <t>2621</t>
  </si>
  <si>
    <t>2653</t>
  </si>
  <si>
    <t>2622</t>
  </si>
  <si>
    <t>2654</t>
  </si>
  <si>
    <t>2623</t>
  </si>
  <si>
    <t>2655</t>
    <phoneticPr fontId="2"/>
  </si>
  <si>
    <t>HONOR OCEAN</t>
    <phoneticPr fontId="2"/>
  </si>
  <si>
    <t>2656</t>
    <phoneticPr fontId="2"/>
  </si>
  <si>
    <t>DONGJIN ENDURANCE</t>
    <phoneticPr fontId="18"/>
  </si>
  <si>
    <t>0060</t>
    <phoneticPr fontId="18"/>
  </si>
  <si>
    <t>11/25-26</t>
    <phoneticPr fontId="18"/>
  </si>
  <si>
    <t>SKY GLORY</t>
    <phoneticPr fontId="18"/>
  </si>
  <si>
    <t>2647</t>
    <phoneticPr fontId="18"/>
  </si>
  <si>
    <t>11/26-27</t>
    <phoneticPr fontId="18"/>
  </si>
  <si>
    <t>11/28-28</t>
    <phoneticPr fontId="18"/>
  </si>
  <si>
    <t>0407</t>
    <phoneticPr fontId="18"/>
  </si>
  <si>
    <t>11/26-26</t>
    <phoneticPr fontId="18"/>
  </si>
  <si>
    <t>11/26-27</t>
    <phoneticPr fontId="18"/>
  </si>
  <si>
    <t>11/24-24</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</si>
</sst>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m/dd"/>
    <numFmt numFmtId="177" formatCode="m/d;@"/>
  </numFmts>
  <fonts count="83"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u/>
      <sz val="11"/>
      <name val="ＭＳ Ｐゴシック"/>
      <family val="3"/>
      <charset val="128"/>
    </font>
    <font>
      <u/>
      <sz val="14"/>
      <name val="Times New Roman"/>
      <family val="1"/>
    </font>
    <font>
      <b/>
      <sz val="12"/>
      <name val="ＭＳ Ｐゴシック"/>
      <family val="3"/>
      <charset val="128"/>
    </font>
    <font>
      <sz val="10"/>
      <name val="ＭＳ Ｐゴシック"/>
      <family val="3"/>
      <charset val="128"/>
    </font>
    <font>
      <b/>
      <sz val="10"/>
      <name val="ＭＳ Ｐゴシック"/>
      <family val="3"/>
      <charset val="128"/>
    </font>
    <font>
      <b/>
      <sz val="11"/>
      <name val="ＭＳ Ｐゴシック"/>
      <family val="3"/>
      <charset val="128"/>
    </font>
    <font>
      <b/>
      <sz val="18"/>
      <name val="ＭＳ Ｐゴシック"/>
      <family val="3"/>
      <charset val="128"/>
    </font>
    <font>
      <b/>
      <u/>
      <sz val="11"/>
      <name val="ＭＳ Ｐゴシック"/>
      <family val="3"/>
      <charset val="128"/>
    </font>
    <font>
      <b/>
      <i/>
      <sz val="25"/>
      <name val="Times New Roman"/>
      <family val="1"/>
    </font>
    <font>
      <b/>
      <u/>
      <sz val="13"/>
      <name val="Times New Roman"/>
      <family val="1"/>
    </font>
    <font>
      <u/>
      <sz val="13"/>
      <name val="ＭＳ Ｐゴシック"/>
      <family val="3"/>
      <charset val="128"/>
    </font>
    <font>
      <sz val="12"/>
      <name val="ＭＳ Ｐゴシック"/>
      <family val="3"/>
      <charset val="128"/>
    </font>
    <font>
      <b/>
      <sz val="17"/>
      <name val="ＭＳ Ｐゴシック"/>
      <family val="3"/>
      <charset val="128"/>
    </font>
    <font>
      <u/>
      <sz val="15"/>
      <name val="Times New Roman"/>
      <family val="1"/>
    </font>
    <font>
      <sz val="6"/>
      <name val="ＭＳ Ｐゴシック"/>
      <family val="2"/>
      <charset val="128"/>
      <scheme val="minor"/>
    </font>
    <font>
      <u/>
      <sz val="12"/>
      <name val="ＭＳ Ｐ明朝"/>
      <family val="1"/>
      <charset val="128"/>
    </font>
    <font>
      <b/>
      <u/>
      <sz val="12"/>
      <name val="ＭＳ Ｐ明朝"/>
      <family val="1"/>
      <charset val="128"/>
    </font>
    <font>
      <sz val="10"/>
      <name val="ＭＳ Ｐ明朝"/>
      <family val="1"/>
      <charset val="128"/>
    </font>
    <font>
      <sz val="12"/>
      <name val="Times New Roman"/>
      <family val="1"/>
    </font>
    <font>
      <b/>
      <i/>
      <sz val="16"/>
      <name val="Times New Roman"/>
      <family val="1"/>
    </font>
    <font>
      <b/>
      <i/>
      <sz val="16"/>
      <name val="ＭＳ Ｐ明朝"/>
      <family val="1"/>
      <charset val="128"/>
    </font>
    <font>
      <u/>
      <sz val="16"/>
      <name val="Times New Roman"/>
      <family val="1"/>
    </font>
    <font>
      <sz val="16"/>
      <name val="Times New Roman"/>
      <family val="1"/>
    </font>
    <font>
      <b/>
      <u/>
      <sz val="13"/>
      <name val="ＭＳ Ｐ明朝"/>
      <family val="1"/>
      <charset val="128"/>
    </font>
    <font>
      <sz val="10"/>
      <color theme="1"/>
      <name val="ＭＳ Ｐゴシック"/>
      <family val="3"/>
      <charset val="128"/>
      <scheme val="minor"/>
    </font>
    <font>
      <b/>
      <u/>
      <sz val="12"/>
      <name val="Times New Roman"/>
      <family val="1"/>
    </font>
    <font>
      <u/>
      <sz val="18"/>
      <name val="Times New Roman"/>
      <family val="1"/>
    </font>
    <font>
      <sz val="11"/>
      <name val="ＭＳ Ｐ明朝"/>
      <family val="1"/>
      <charset val="128"/>
    </font>
    <font>
      <sz val="11"/>
      <color theme="1"/>
      <name val="ＭＳ Ｐ明朝"/>
      <family val="1"/>
      <charset val="128"/>
    </font>
    <font>
      <sz val="14"/>
      <color theme="1"/>
      <name val="ＭＳ Ｐ明朝"/>
      <family val="1"/>
      <charset val="128"/>
    </font>
    <font>
      <b/>
      <sz val="12"/>
      <name val="Times New Roman"/>
      <family val="1"/>
    </font>
    <font>
      <b/>
      <sz val="11"/>
      <name val="ＭＳ Ｐ明朝"/>
      <family val="1"/>
      <charset val="128"/>
    </font>
    <font>
      <b/>
      <sz val="10.5"/>
      <name val="Times New Roman"/>
      <family val="1"/>
    </font>
    <font>
      <b/>
      <sz val="10.5"/>
      <name val="ＭＳ Ｐ明朝"/>
      <family val="1"/>
      <charset val="128"/>
    </font>
    <font>
      <b/>
      <i/>
      <sz val="24"/>
      <name val="ＭＳ Ｐ明朝"/>
      <family val="1"/>
      <charset val="128"/>
    </font>
    <font>
      <b/>
      <i/>
      <sz val="24"/>
      <name val="Times New Roman"/>
      <family val="1"/>
    </font>
    <font>
      <u/>
      <sz val="16"/>
      <color theme="1"/>
      <name val="Times New Roman"/>
      <family val="1"/>
    </font>
    <font>
      <b/>
      <sz val="11"/>
      <color theme="1"/>
      <name val="ＭＳ Ｐゴシック"/>
      <family val="3"/>
      <charset val="128"/>
      <scheme val="minor"/>
    </font>
    <font>
      <sz val="11"/>
      <color theme="1"/>
      <name val="Times New Roman"/>
      <family val="1"/>
    </font>
    <font>
      <b/>
      <sz val="10"/>
      <color theme="1"/>
      <name val="ＭＳ Ｐゴシック"/>
      <family val="3"/>
      <charset val="128"/>
      <scheme val="minor"/>
    </font>
    <font>
      <sz val="9"/>
      <color rgb="FFFF0000"/>
      <name val="Tahoma"/>
      <family val="3"/>
      <charset val="128"/>
    </font>
    <font>
      <sz val="9"/>
      <color indexed="10"/>
      <name val="Tahoma"/>
      <family val="3"/>
      <charset val="128"/>
    </font>
    <font>
      <sz val="11"/>
      <name val="ＭＳ Ｐゴシック"/>
      <family val="3"/>
      <charset val="128"/>
      <scheme val="minor"/>
    </font>
    <font>
      <b/>
      <u/>
      <sz val="13"/>
      <name val="Times New Roman"/>
      <family val="1"/>
      <charset val="128"/>
    </font>
    <font>
      <b/>
      <u/>
      <sz val="12"/>
      <name val="Times New Roman"/>
      <family val="1"/>
      <charset val="128"/>
    </font>
    <font>
      <sz val="12"/>
      <color theme="1"/>
      <name val="ＭＳ Ｐゴシック"/>
      <family val="2"/>
      <charset val="128"/>
      <scheme val="minor"/>
    </font>
    <font>
      <b/>
      <sz val="11"/>
      <color theme="1"/>
      <name val="ＭＳ Ｐゴシック"/>
      <family val="2"/>
      <charset val="128"/>
      <scheme val="minor"/>
    </font>
    <font>
      <b/>
      <u/>
      <sz val="16"/>
      <name val="Times New Roman"/>
      <family val="1"/>
    </font>
    <font>
      <sz val="11"/>
      <color rgb="FFFF0000"/>
      <name val="ＭＳ Ｐゴシック"/>
      <family val="2"/>
      <charset val="128"/>
      <scheme val="minor"/>
    </font>
    <font>
      <b/>
      <sz val="11"/>
      <color rgb="FFFF0000"/>
      <name val="ＭＳ Ｐゴシック"/>
      <family val="3"/>
      <charset val="128"/>
    </font>
    <font>
      <sz val="14"/>
      <name val="ＭＳ Ｐゴシック"/>
      <family val="3"/>
      <charset val="128"/>
    </font>
    <font>
      <sz val="14"/>
      <color theme="1"/>
      <name val="ＭＳ Ｐゴシック"/>
      <family val="3"/>
      <charset val="128"/>
      <scheme val="minor"/>
    </font>
    <font>
      <b/>
      <i/>
      <sz val="28"/>
      <name val="Times New Roman"/>
      <family val="1"/>
    </font>
    <font>
      <sz val="14"/>
      <color rgb="FFFF0000"/>
      <name val="ＭＳ Ｐゴシック"/>
      <family val="3"/>
      <charset val="128"/>
    </font>
    <font>
      <sz val="12"/>
      <name val="ＭＳ Ｐ明朝"/>
      <family val="1"/>
      <charset val="128"/>
    </font>
    <font>
      <sz val="14"/>
      <name val="ＭＳ Ｐ明朝"/>
      <family val="1"/>
      <charset val="128"/>
    </font>
    <font>
      <b/>
      <sz val="14"/>
      <name val="ＭＳ Ｐゴシック"/>
      <family val="3"/>
      <charset val="128"/>
    </font>
    <font>
      <u/>
      <sz val="14"/>
      <name val="ＭＳ Ｐ明朝"/>
      <family val="1"/>
      <charset val="128"/>
    </font>
    <font>
      <b/>
      <u/>
      <sz val="14"/>
      <name val="ＭＳ Ｐ明朝"/>
      <family val="1"/>
      <charset val="128"/>
    </font>
    <font>
      <b/>
      <u/>
      <sz val="12"/>
      <name val="ＭＳ Ｐゴシック"/>
      <family val="3"/>
      <charset val="128"/>
    </font>
    <font>
      <sz val="12"/>
      <color theme="1"/>
      <name val="ＭＳ Ｐゴシック"/>
      <family val="3"/>
      <charset val="128"/>
      <scheme val="minor"/>
    </font>
    <font>
      <b/>
      <u/>
      <sz val="14"/>
      <name val="ＭＳ Ｐゴシック"/>
      <family val="3"/>
      <charset val="128"/>
    </font>
    <font>
      <sz val="14"/>
      <name val="Times New Roman"/>
      <family val="1"/>
    </font>
    <font>
      <u/>
      <sz val="12"/>
      <name val="Times New Roman"/>
      <family val="1"/>
    </font>
    <font>
      <sz val="12"/>
      <color theme="1"/>
      <name val="Times New Roman"/>
      <family val="1"/>
    </font>
    <font>
      <sz val="12"/>
      <name val="ＭＳ Ｐゴシック"/>
      <family val="3"/>
    </font>
    <font>
      <b/>
      <sz val="22"/>
      <name val="ＭＳ Ｐゴシック"/>
      <family val="3"/>
      <charset val="128"/>
    </font>
    <font>
      <b/>
      <sz val="11"/>
      <name val="ＭＳ Ｐゴシック"/>
      <family val="3"/>
      <charset val="128"/>
      <scheme val="minor"/>
    </font>
    <font>
      <sz val="14"/>
      <name val="ＭＳ Ｐゴシック"/>
      <family val="3"/>
    </font>
    <font>
      <sz val="11"/>
      <name val="ＭＳ Ｐゴシック"/>
      <family val="3"/>
    </font>
    <font>
      <sz val="11"/>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sz val="10"/>
      <color theme="1"/>
      <name val="ＭＳ Ｐゴシック"/>
      <family val="3"/>
      <charset val="128"/>
    </font>
    <font>
      <b/>
      <sz val="11"/>
      <color theme="1"/>
      <name val="Times New Roman"/>
      <family val="1"/>
    </font>
    <font>
      <sz val="9"/>
      <color theme="1"/>
      <name val="ＭＳ Ｐゴシック"/>
      <family val="3"/>
      <charset val="128"/>
      <scheme val="minor"/>
    </font>
    <font>
      <sz val="11"/>
      <color rgb="FFFF0000"/>
      <name val="ＭＳ Ｐゴシック"/>
      <family val="3"/>
      <charset val="128"/>
    </font>
    <font>
      <sz val="12"/>
      <color theme="1"/>
      <name val="ＭＳ Ｐゴシック"/>
      <family val="3"/>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5">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 fillId="0" borderId="0"/>
  </cellStyleXfs>
  <cellXfs count="215">
    <xf numFmtId="0" fontId="0" fillId="0" borderId="0" xfId="0">
      <alignment vertical="center"/>
    </xf>
    <xf numFmtId="0" fontId="10" fillId="0" borderId="0" xfId="1" applyFont="1"/>
    <xf numFmtId="0" fontId="1" fillId="0" borderId="20" xfId="1" applyBorder="1"/>
    <xf numFmtId="0" fontId="7" fillId="0" borderId="34" xfId="1" applyFont="1" applyBorder="1" applyAlignment="1">
      <alignment horizontal="left"/>
    </xf>
    <xf numFmtId="0" fontId="7" fillId="0" borderId="2" xfId="1" applyFont="1" applyBorder="1"/>
    <xf numFmtId="0" fontId="7" fillId="0" borderId="30" xfId="1" applyFont="1" applyBorder="1"/>
    <xf numFmtId="0" fontId="1" fillId="0" borderId="32" xfId="1" applyBorder="1"/>
    <xf numFmtId="0" fontId="7" fillId="0" borderId="34" xfId="1" applyFont="1" applyBorder="1"/>
    <xf numFmtId="0" fontId="12" fillId="0" borderId="0" xfId="1" applyFont="1"/>
    <xf numFmtId="0" fontId="6" fillId="0" borderId="0" xfId="1" applyFont="1"/>
    <xf numFmtId="0" fontId="5" fillId="0" borderId="0" xfId="1" applyFont="1" applyAlignment="1">
      <alignment horizontal="center"/>
    </xf>
    <xf numFmtId="0" fontId="13" fillId="0" borderId="0" xfId="1" applyFont="1"/>
    <xf numFmtId="0" fontId="19" fillId="0" borderId="0" xfId="1" applyFont="1" applyAlignment="1">
      <alignment horizontal="left"/>
    </xf>
    <xf numFmtId="14" fontId="15" fillId="0" borderId="0" xfId="1" applyNumberFormat="1" applyFont="1" applyAlignment="1">
      <alignment horizontal="center"/>
    </xf>
    <xf numFmtId="0" fontId="17" fillId="0" borderId="0" xfId="1" applyFont="1" applyAlignment="1">
      <alignment horizontal="center"/>
    </xf>
    <xf numFmtId="0" fontId="7" fillId="0" borderId="0" xfId="1" applyFont="1"/>
    <xf numFmtId="0" fontId="3" fillId="0" borderId="0" xfId="1" applyFont="1"/>
    <xf numFmtId="0" fontId="9" fillId="0" borderId="1" xfId="1" applyFont="1" applyBorder="1"/>
    <xf numFmtId="0" fontId="9" fillId="0" borderId="4" xfId="1" applyFont="1" applyBorder="1" applyAlignment="1">
      <alignment horizontal="center"/>
    </xf>
    <xf numFmtId="0" fontId="9" fillId="0" borderId="5" xfId="1" applyFont="1" applyBorder="1" applyAlignment="1">
      <alignment horizontal="center"/>
    </xf>
    <xf numFmtId="0" fontId="9" fillId="0" borderId="11" xfId="1" applyFont="1" applyBorder="1" applyAlignment="1">
      <alignment horizontal="center"/>
    </xf>
    <xf numFmtId="0" fontId="9" fillId="0" borderId="12" xfId="1" applyFont="1" applyBorder="1" applyAlignment="1">
      <alignment horizontal="center"/>
    </xf>
    <xf numFmtId="0" fontId="1" fillId="0" borderId="0" xfId="1"/>
    <xf numFmtId="0" fontId="4" fillId="0" borderId="0" xfId="1" applyFont="1"/>
    <xf numFmtId="0" fontId="9" fillId="0" borderId="0" xfId="1" applyFont="1"/>
    <xf numFmtId="0" fontId="11" fillId="0" borderId="0" xfId="1" applyFont="1"/>
    <xf numFmtId="0" fontId="7" fillId="0" borderId="2" xfId="1" applyFont="1" applyBorder="1" applyAlignment="1">
      <alignment horizontal="left"/>
    </xf>
    <xf numFmtId="0" fontId="7" fillId="0" borderId="3" xfId="1" applyFont="1" applyBorder="1" applyAlignment="1">
      <alignment horizontal="left"/>
    </xf>
    <xf numFmtId="0" fontId="7" fillId="0" borderId="0" xfId="1" applyFont="1" applyAlignment="1">
      <alignment horizontal="left"/>
    </xf>
    <xf numFmtId="176" fontId="15" fillId="0" borderId="0" xfId="1" applyNumberFormat="1" applyFont="1" applyAlignment="1">
      <alignment horizontal="center"/>
    </xf>
    <xf numFmtId="0" fontId="15" fillId="0" borderId="0" xfId="1" applyFont="1"/>
    <xf numFmtId="0" fontId="7" fillId="0" borderId="0" xfId="1" applyFont="1" applyAlignment="1">
      <alignment horizontal="right"/>
    </xf>
    <xf numFmtId="0" fontId="1" fillId="0" borderId="37" xfId="1" applyBorder="1"/>
    <xf numFmtId="0" fontId="1" fillId="0" borderId="38" xfId="1" applyBorder="1"/>
    <xf numFmtId="0" fontId="1" fillId="0" borderId="39" xfId="1" applyBorder="1"/>
    <xf numFmtId="0" fontId="9" fillId="0" borderId="28" xfId="1" applyFont="1" applyBorder="1"/>
    <xf numFmtId="0" fontId="9" fillId="0" borderId="28" xfId="1" applyFont="1" applyBorder="1" applyAlignment="1">
      <alignment horizontal="left"/>
    </xf>
    <xf numFmtId="0" fontId="23" fillId="0" borderId="0" xfId="1" applyFont="1" applyAlignment="1">
      <alignment vertical="top"/>
    </xf>
    <xf numFmtId="0" fontId="25" fillId="0" borderId="0" xfId="1" applyFont="1"/>
    <xf numFmtId="0" fontId="28" fillId="0" borderId="0" xfId="0" applyFont="1">
      <alignment vertical="center"/>
    </xf>
    <xf numFmtId="0" fontId="9" fillId="0" borderId="27" xfId="1" applyFont="1" applyBorder="1"/>
    <xf numFmtId="0" fontId="31" fillId="0" borderId="0" xfId="1" applyFont="1"/>
    <xf numFmtId="0" fontId="21" fillId="0" borderId="0" xfId="1" applyFont="1"/>
    <xf numFmtId="0" fontId="32" fillId="0" borderId="0" xfId="0" applyFont="1">
      <alignment vertical="center"/>
    </xf>
    <xf numFmtId="0" fontId="8" fillId="0" borderId="12" xfId="1" applyFont="1" applyBorder="1"/>
    <xf numFmtId="0" fontId="9" fillId="0" borderId="11" xfId="1" applyFont="1" applyBorder="1"/>
    <xf numFmtId="0" fontId="0" fillId="0" borderId="38" xfId="0" applyBorder="1">
      <alignment vertical="center"/>
    </xf>
    <xf numFmtId="0" fontId="0" fillId="0" borderId="39" xfId="0" applyBorder="1">
      <alignment vertical="center"/>
    </xf>
    <xf numFmtId="0" fontId="0" fillId="0" borderId="27" xfId="0" applyBorder="1">
      <alignment vertical="center"/>
    </xf>
    <xf numFmtId="0" fontId="33" fillId="0" borderId="0" xfId="0" applyFont="1">
      <alignment vertical="center"/>
    </xf>
    <xf numFmtId="177" fontId="15" fillId="0" borderId="25" xfId="1" applyNumberFormat="1" applyFont="1" applyBorder="1" applyAlignment="1">
      <alignment horizontal="center"/>
    </xf>
    <xf numFmtId="177" fontId="15" fillId="0" borderId="6" xfId="1" applyNumberFormat="1" applyFont="1" applyBorder="1" applyAlignment="1">
      <alignment horizontal="center"/>
    </xf>
    <xf numFmtId="177" fontId="15" fillId="0" borderId="9" xfId="1" applyNumberFormat="1" applyFont="1" applyBorder="1" applyAlignment="1">
      <alignment horizontal="center"/>
    </xf>
    <xf numFmtId="177" fontId="15" fillId="0" borderId="8" xfId="1" applyNumberFormat="1" applyFont="1" applyBorder="1" applyAlignment="1">
      <alignment horizontal="center"/>
    </xf>
    <xf numFmtId="177" fontId="15" fillId="0" borderId="7" xfId="1" applyNumberFormat="1" applyFont="1" applyBorder="1" applyAlignment="1">
      <alignment horizontal="center"/>
    </xf>
    <xf numFmtId="177" fontId="15" fillId="0" borderId="31" xfId="1" applyNumberFormat="1" applyFont="1" applyBorder="1" applyAlignment="1">
      <alignment horizontal="center"/>
    </xf>
    <xf numFmtId="177" fontId="15" fillId="0" borderId="21" xfId="1" applyNumberFormat="1" applyFont="1" applyBorder="1" applyAlignment="1">
      <alignment horizontal="center"/>
    </xf>
    <xf numFmtId="177" fontId="15" fillId="0" borderId="27" xfId="1" applyNumberFormat="1" applyFont="1" applyBorder="1" applyAlignment="1">
      <alignment horizontal="center"/>
    </xf>
    <xf numFmtId="0" fontId="16" fillId="0" borderId="0" xfId="1" applyFont="1" applyAlignment="1">
      <alignment horizontal="center"/>
    </xf>
    <xf numFmtId="177" fontId="15" fillId="0" borderId="25" xfId="1" quotePrefix="1" applyNumberFormat="1" applyFont="1" applyBorder="1" applyAlignment="1">
      <alignment horizontal="center"/>
    </xf>
    <xf numFmtId="177" fontId="15" fillId="0" borderId="0" xfId="1" applyNumberFormat="1" applyFont="1" applyAlignment="1">
      <alignment horizontal="center"/>
    </xf>
    <xf numFmtId="0" fontId="39" fillId="0" borderId="0" xfId="1" applyFont="1"/>
    <xf numFmtId="0" fontId="40" fillId="0" borderId="0" xfId="0" applyFont="1">
      <alignment vertical="center"/>
    </xf>
    <xf numFmtId="0" fontId="23" fillId="0" borderId="0" xfId="1" applyFont="1"/>
    <xf numFmtId="0" fontId="30" fillId="0" borderId="0" xfId="1" applyFont="1"/>
    <xf numFmtId="0" fontId="25" fillId="0" borderId="0" xfId="1" applyFont="1" applyAlignment="1">
      <alignment horizontal="center"/>
    </xf>
    <xf numFmtId="0" fontId="38" fillId="0" borderId="0" xfId="1" applyFont="1"/>
    <xf numFmtId="0" fontId="16" fillId="0" borderId="0" xfId="1" applyFont="1" applyAlignment="1">
      <alignment horizontal="center" vertical="top"/>
    </xf>
    <xf numFmtId="177" fontId="15" fillId="0" borderId="31" xfId="1" quotePrefix="1" applyNumberFormat="1" applyFont="1" applyBorder="1" applyAlignment="1">
      <alignment horizontal="center"/>
    </xf>
    <xf numFmtId="177" fontId="15" fillId="0" borderId="8" xfId="1" quotePrefix="1" applyNumberFormat="1" applyFont="1" applyBorder="1" applyAlignment="1">
      <alignment horizontal="center"/>
    </xf>
    <xf numFmtId="177" fontId="15" fillId="0" borderId="6" xfId="1" quotePrefix="1" applyNumberFormat="1" applyFont="1" applyBorder="1" applyAlignment="1">
      <alignment horizontal="center"/>
    </xf>
    <xf numFmtId="177" fontId="15" fillId="0" borderId="33" xfId="1" quotePrefix="1" applyNumberFormat="1" applyFont="1" applyBorder="1" applyAlignment="1">
      <alignment horizontal="center"/>
    </xf>
    <xf numFmtId="177" fontId="15" fillId="0" borderId="9" xfId="1" quotePrefix="1" applyNumberFormat="1" applyFont="1" applyBorder="1" applyAlignment="1">
      <alignment horizontal="center"/>
    </xf>
    <xf numFmtId="177" fontId="15" fillId="0" borderId="10" xfId="1" quotePrefix="1" applyNumberFormat="1" applyFont="1" applyBorder="1" applyAlignment="1">
      <alignment horizontal="center"/>
    </xf>
    <xf numFmtId="49" fontId="7" fillId="0" borderId="0" xfId="1" applyNumberFormat="1" applyFont="1" applyAlignment="1">
      <alignment horizontal="right"/>
    </xf>
    <xf numFmtId="0" fontId="43" fillId="0" borderId="0" xfId="0" applyFont="1" applyAlignment="1">
      <alignment vertical="top"/>
    </xf>
    <xf numFmtId="177" fontId="15" fillId="0" borderId="15" xfId="1" quotePrefix="1" applyNumberFormat="1" applyFont="1" applyBorder="1" applyAlignment="1">
      <alignment horizontal="center"/>
    </xf>
    <xf numFmtId="177" fontId="15" fillId="0" borderId="3" xfId="1" quotePrefix="1" applyNumberFormat="1" applyFont="1" applyBorder="1" applyAlignment="1">
      <alignment horizontal="center"/>
    </xf>
    <xf numFmtId="0" fontId="0" fillId="0" borderId="0" xfId="0" applyAlignment="1">
      <alignment horizontal="right"/>
    </xf>
    <xf numFmtId="177" fontId="15" fillId="0" borderId="16" xfId="1" quotePrefix="1" applyNumberFormat="1" applyFont="1" applyBorder="1" applyAlignment="1">
      <alignment horizontal="center"/>
    </xf>
    <xf numFmtId="177" fontId="15" fillId="0" borderId="29" xfId="1" quotePrefix="1" applyNumberFormat="1" applyFont="1" applyBorder="1" applyAlignment="1">
      <alignment horizontal="center"/>
    </xf>
    <xf numFmtId="0" fontId="1" fillId="0" borderId="0" xfId="1" applyAlignment="1">
      <alignment horizontal="right"/>
    </xf>
    <xf numFmtId="177" fontId="15" fillId="0" borderId="36" xfId="1" quotePrefix="1" applyNumberFormat="1" applyFont="1" applyBorder="1" applyAlignment="1">
      <alignment horizontal="center"/>
    </xf>
    <xf numFmtId="177" fontId="15" fillId="0" borderId="35" xfId="1" quotePrefix="1" applyNumberFormat="1" applyFont="1" applyBorder="1" applyAlignment="1">
      <alignment horizontal="center"/>
    </xf>
    <xf numFmtId="177" fontId="45" fillId="0" borderId="0" xfId="0" applyNumberFormat="1" applyFont="1" applyAlignment="1">
      <alignment horizontal="left" vertical="center"/>
    </xf>
    <xf numFmtId="0" fontId="46" fillId="0" borderId="0" xfId="0" applyFont="1">
      <alignment vertical="center"/>
    </xf>
    <xf numFmtId="0" fontId="41" fillId="0" borderId="0" xfId="0" applyFont="1" applyAlignment="1">
      <alignment horizontal="right"/>
    </xf>
    <xf numFmtId="0" fontId="0" fillId="0" borderId="0" xfId="0" applyAlignment="1">
      <alignment horizontal="right" vertical="center"/>
    </xf>
    <xf numFmtId="0" fontId="12" fillId="0" borderId="0" xfId="1" applyFont="1" applyAlignment="1">
      <alignment horizontal="right"/>
    </xf>
    <xf numFmtId="0" fontId="38" fillId="0" borderId="0" xfId="1" applyFont="1" applyAlignment="1">
      <alignment horizontal="right"/>
    </xf>
    <xf numFmtId="0" fontId="28" fillId="0" borderId="0" xfId="0" applyFont="1" applyAlignment="1">
      <alignment horizontal="right" vertical="center"/>
    </xf>
    <xf numFmtId="0" fontId="6" fillId="0" borderId="0" xfId="1" applyFont="1" applyAlignment="1">
      <alignment horizontal="right"/>
    </xf>
    <xf numFmtId="14" fontId="22" fillId="0" borderId="0" xfId="1" applyNumberFormat="1" applyFont="1" applyAlignment="1">
      <alignment horizontal="right"/>
    </xf>
    <xf numFmtId="0" fontId="42" fillId="0" borderId="0" xfId="0" applyFont="1" applyAlignment="1">
      <alignment horizontal="left" vertical="center"/>
    </xf>
    <xf numFmtId="0" fontId="44" fillId="0" borderId="0" xfId="0" applyFont="1">
      <alignment vertical="center"/>
    </xf>
    <xf numFmtId="0" fontId="16" fillId="0" borderId="0" xfId="1" applyFont="1"/>
    <xf numFmtId="0" fontId="47" fillId="0" borderId="0" xfId="1" applyFont="1"/>
    <xf numFmtId="0" fontId="49" fillId="0" borderId="0" xfId="0" applyFont="1">
      <alignment vertical="center"/>
    </xf>
    <xf numFmtId="177" fontId="15" fillId="0" borderId="17" xfId="1" quotePrefix="1" applyNumberFormat="1" applyFont="1" applyBorder="1" applyAlignment="1">
      <alignment horizontal="center"/>
    </xf>
    <xf numFmtId="0" fontId="39" fillId="0" borderId="0" xfId="1" applyFont="1" applyAlignment="1">
      <alignment horizontal="right"/>
    </xf>
    <xf numFmtId="0" fontId="51" fillId="0" borderId="0" xfId="1" applyFont="1" applyAlignment="1">
      <alignment horizontal="right"/>
    </xf>
    <xf numFmtId="0" fontId="50" fillId="0" borderId="0" xfId="0" applyFont="1" applyAlignment="1">
      <alignment horizontal="right"/>
    </xf>
    <xf numFmtId="0" fontId="8" fillId="0" borderId="0" xfId="1" applyFont="1" applyAlignment="1">
      <alignment horizontal="right"/>
    </xf>
    <xf numFmtId="0" fontId="9" fillId="2" borderId="1" xfId="1" applyFont="1" applyFill="1" applyBorder="1"/>
    <xf numFmtId="0" fontId="29" fillId="0" borderId="0" xfId="1" applyFont="1" applyAlignment="1">
      <alignment horizontal="left"/>
    </xf>
    <xf numFmtId="177" fontId="15" fillId="0" borderId="0" xfId="1" quotePrefix="1" applyNumberFormat="1" applyFont="1" applyAlignment="1">
      <alignment horizontal="center"/>
    </xf>
    <xf numFmtId="0" fontId="53" fillId="0" borderId="0" xfId="1" applyFont="1"/>
    <xf numFmtId="0" fontId="52" fillId="0" borderId="0" xfId="0" applyFont="1">
      <alignment vertical="center"/>
    </xf>
    <xf numFmtId="0" fontId="6" fillId="0" borderId="1" xfId="1" applyFont="1" applyBorder="1"/>
    <xf numFmtId="0" fontId="6" fillId="0" borderId="11" xfId="1" applyFont="1" applyBorder="1"/>
    <xf numFmtId="0" fontId="6" fillId="0" borderId="12" xfId="1" applyFont="1" applyBorder="1" applyAlignment="1">
      <alignment horizontal="center"/>
    </xf>
    <xf numFmtId="0" fontId="6" fillId="0" borderId="4" xfId="1" applyFont="1" applyBorder="1" applyAlignment="1">
      <alignment horizontal="center"/>
    </xf>
    <xf numFmtId="0" fontId="6" fillId="0" borderId="11" xfId="1" applyFont="1" applyBorder="1" applyAlignment="1">
      <alignment horizontal="center"/>
    </xf>
    <xf numFmtId="0" fontId="6" fillId="0" borderId="5" xfId="1" applyFont="1" applyBorder="1" applyAlignment="1">
      <alignment horizontal="center"/>
    </xf>
    <xf numFmtId="0" fontId="56" fillId="0" borderId="0" xfId="1" applyFont="1"/>
    <xf numFmtId="0" fontId="54" fillId="0" borderId="0" xfId="1" applyFont="1"/>
    <xf numFmtId="0" fontId="58" fillId="0" borderId="0" xfId="1" applyFont="1"/>
    <xf numFmtId="0" fontId="59" fillId="0" borderId="0" xfId="1" applyFont="1"/>
    <xf numFmtId="0" fontId="61" fillId="0" borderId="0" xfId="1" applyFont="1" applyAlignment="1">
      <alignment horizontal="left"/>
    </xf>
    <xf numFmtId="0" fontId="63" fillId="0" borderId="0" xfId="1" applyFont="1"/>
    <xf numFmtId="0" fontId="64" fillId="0" borderId="0" xfId="0" applyFont="1">
      <alignment vertical="center"/>
    </xf>
    <xf numFmtId="0" fontId="64" fillId="0" borderId="0" xfId="0" applyFont="1" applyAlignment="1"/>
    <xf numFmtId="0" fontId="65" fillId="0" borderId="0" xfId="1" applyFont="1"/>
    <xf numFmtId="0" fontId="55" fillId="0" borderId="0" xfId="0" applyFont="1">
      <alignment vertical="center"/>
    </xf>
    <xf numFmtId="0" fontId="6" fillId="0" borderId="23" xfId="1" applyFont="1" applyBorder="1"/>
    <xf numFmtId="0" fontId="6" fillId="0" borderId="14" xfId="1" applyFont="1" applyBorder="1"/>
    <xf numFmtId="0" fontId="60" fillId="0" borderId="23" xfId="1" applyFont="1" applyBorder="1"/>
    <xf numFmtId="0" fontId="60" fillId="0" borderId="14" xfId="1" applyFont="1" applyBorder="1"/>
    <xf numFmtId="0" fontId="65" fillId="0" borderId="40" xfId="1" applyFont="1" applyBorder="1"/>
    <xf numFmtId="0" fontId="58" fillId="0" borderId="0" xfId="1" applyFont="1" applyAlignment="1">
      <alignment horizontal="left"/>
    </xf>
    <xf numFmtId="0" fontId="67" fillId="0" borderId="0" xfId="1" applyFont="1" applyAlignment="1">
      <alignment horizontal="center"/>
    </xf>
    <xf numFmtId="0" fontId="22" fillId="0" borderId="0" xfId="1" applyFont="1" applyAlignment="1">
      <alignment horizontal="center"/>
    </xf>
    <xf numFmtId="0" fontId="6" fillId="0" borderId="40" xfId="1" applyFont="1" applyBorder="1"/>
    <xf numFmtId="0" fontId="69" fillId="0" borderId="0" xfId="1" applyFont="1"/>
    <xf numFmtId="0" fontId="71" fillId="0" borderId="0" xfId="0" applyFont="1" applyAlignment="1">
      <alignment horizontal="right"/>
    </xf>
    <xf numFmtId="0" fontId="0" fillId="0" borderId="14" xfId="0" applyBorder="1">
      <alignment vertical="center"/>
    </xf>
    <xf numFmtId="177" fontId="57" fillId="0" borderId="0" xfId="1" applyNumberFormat="1" applyFont="1" applyAlignment="1">
      <alignment horizontal="left"/>
    </xf>
    <xf numFmtId="0" fontId="73" fillId="0" borderId="19" xfId="1" applyFont="1" applyBorder="1"/>
    <xf numFmtId="0" fontId="75" fillId="0" borderId="0" xfId="0" applyFont="1">
      <alignment vertical="center"/>
    </xf>
    <xf numFmtId="0" fontId="68" fillId="0" borderId="0" xfId="0" applyFont="1" applyAlignment="1">
      <alignment horizontal="left" vertical="center"/>
    </xf>
    <xf numFmtId="0" fontId="20" fillId="0" borderId="0" xfId="1" applyFont="1" applyAlignment="1">
      <alignment horizontal="left"/>
    </xf>
    <xf numFmtId="14" fontId="69" fillId="0" borderId="0" xfId="1" applyNumberFormat="1" applyFont="1" applyAlignment="1">
      <alignment horizontal="left"/>
    </xf>
    <xf numFmtId="177" fontId="72" fillId="0" borderId="0" xfId="1" quotePrefix="1" applyNumberFormat="1" applyFont="1" applyAlignment="1">
      <alignment horizontal="center"/>
    </xf>
    <xf numFmtId="177" fontId="54" fillId="0" borderId="0" xfId="1" quotePrefix="1" applyNumberFormat="1" applyFont="1" applyAlignment="1">
      <alignment horizontal="center"/>
    </xf>
    <xf numFmtId="49" fontId="69" fillId="0" borderId="0" xfId="1" applyNumberFormat="1" applyFont="1" applyAlignment="1">
      <alignment horizontal="right"/>
    </xf>
    <xf numFmtId="49" fontId="7" fillId="0" borderId="36" xfId="1" applyNumberFormat="1" applyFont="1" applyBorder="1" applyAlignment="1">
      <alignment horizontal="right"/>
    </xf>
    <xf numFmtId="49" fontId="7" fillId="0" borderId="16" xfId="1" applyNumberFormat="1" applyFont="1" applyBorder="1" applyAlignment="1">
      <alignment horizontal="right"/>
    </xf>
    <xf numFmtId="49" fontId="7" fillId="0" borderId="17" xfId="1" applyNumberFormat="1" applyFont="1" applyBorder="1" applyAlignment="1">
      <alignment horizontal="right"/>
    </xf>
    <xf numFmtId="14" fontId="66" fillId="0" borderId="0" xfId="1" applyNumberFormat="1" applyFont="1" applyAlignment="1">
      <alignment horizontal="center"/>
    </xf>
    <xf numFmtId="0" fontId="28" fillId="0" borderId="0" xfId="0" applyFont="1" applyAlignment="1">
      <alignment horizontal="left" vertical="center"/>
    </xf>
    <xf numFmtId="0" fontId="76" fillId="0" borderId="20" xfId="1" applyFont="1" applyBorder="1"/>
    <xf numFmtId="0" fontId="76" fillId="0" borderId="18" xfId="1" applyFont="1" applyBorder="1"/>
    <xf numFmtId="49" fontId="77" fillId="0" borderId="26" xfId="1" applyNumberFormat="1" applyFont="1" applyBorder="1" applyAlignment="1">
      <alignment horizontal="right"/>
    </xf>
    <xf numFmtId="0" fontId="77" fillId="0" borderId="24" xfId="1" applyFont="1" applyBorder="1" applyAlignment="1">
      <alignment horizontal="left"/>
    </xf>
    <xf numFmtId="0" fontId="76" fillId="0" borderId="19" xfId="1" applyFont="1" applyBorder="1"/>
    <xf numFmtId="49" fontId="77" fillId="0" borderId="16" xfId="1" applyNumberFormat="1" applyFont="1" applyBorder="1" applyAlignment="1">
      <alignment horizontal="right"/>
    </xf>
    <xf numFmtId="0" fontId="77" fillId="0" borderId="2" xfId="1" applyFont="1" applyBorder="1" applyAlignment="1">
      <alignment horizontal="left"/>
    </xf>
    <xf numFmtId="0" fontId="76" fillId="2" borderId="19" xfId="1" applyFont="1" applyFill="1" applyBorder="1"/>
    <xf numFmtId="49" fontId="77" fillId="0" borderId="17" xfId="1" applyNumberFormat="1" applyFont="1" applyBorder="1" applyAlignment="1">
      <alignment horizontal="right"/>
    </xf>
    <xf numFmtId="0" fontId="77" fillId="0" borderId="3" xfId="1" applyFont="1" applyBorder="1" applyAlignment="1">
      <alignment horizontal="left"/>
    </xf>
    <xf numFmtId="49" fontId="7" fillId="0" borderId="36" xfId="1" quotePrefix="1" applyNumberFormat="1" applyFont="1" applyBorder="1" applyAlignment="1">
      <alignment horizontal="right"/>
    </xf>
    <xf numFmtId="49" fontId="7" fillId="0" borderId="22" xfId="1" applyNumberFormat="1" applyFont="1" applyBorder="1" applyAlignment="1">
      <alignment horizontal="right"/>
    </xf>
    <xf numFmtId="0" fontId="48" fillId="0" borderId="0" xfId="1" applyFont="1"/>
    <xf numFmtId="0" fontId="48" fillId="0" borderId="28" xfId="1" applyFont="1" applyBorder="1"/>
    <xf numFmtId="0" fontId="78" fillId="0" borderId="0" xfId="0" applyFont="1">
      <alignment vertical="center"/>
    </xf>
    <xf numFmtId="0" fontId="50" fillId="0" borderId="0" xfId="0" applyFont="1">
      <alignment vertical="center"/>
    </xf>
    <xf numFmtId="0" fontId="79" fillId="0" borderId="0" xfId="0" applyFont="1">
      <alignment vertical="center"/>
    </xf>
    <xf numFmtId="0" fontId="74" fillId="0" borderId="0" xfId="0" applyFont="1">
      <alignment vertical="center"/>
    </xf>
    <xf numFmtId="0" fontId="9" fillId="0" borderId="0" xfId="1" applyFont="1" applyAlignment="1">
      <alignment horizontal="left"/>
    </xf>
    <xf numFmtId="0" fontId="13" fillId="0" borderId="28" xfId="1" applyFont="1" applyBorder="1"/>
    <xf numFmtId="0" fontId="80" fillId="0" borderId="0" xfId="1" applyFont="1"/>
    <xf numFmtId="0" fontId="74" fillId="0" borderId="0" xfId="0" applyFont="1" applyAlignment="1">
      <alignment horizontal="right"/>
    </xf>
    <xf numFmtId="0" fontId="1" fillId="0" borderId="19" xfId="1" applyBorder="1"/>
    <xf numFmtId="0" fontId="29" fillId="0" borderId="0" xfId="1" applyFont="1"/>
    <xf numFmtId="0" fontId="9" fillId="0" borderId="13" xfId="1" applyFont="1" applyBorder="1"/>
    <xf numFmtId="0" fontId="82" fillId="0" borderId="0" xfId="0" applyFont="1" applyAlignment="1">
      <alignment horizontal="left" vertical="center"/>
    </xf>
    <xf numFmtId="177" fontId="15" fillId="0" borderId="26" xfId="1" applyNumberFormat="1" applyFont="1" applyBorder="1" applyAlignment="1">
      <alignment horizontal="center"/>
    </xf>
    <xf numFmtId="177" fontId="15" fillId="0" borderId="29" xfId="1" applyNumberFormat="1" applyFont="1" applyBorder="1" applyAlignment="1">
      <alignment horizontal="center"/>
    </xf>
    <xf numFmtId="177" fontId="15" fillId="0" borderId="41" xfId="1" quotePrefix="1" applyNumberFormat="1" applyFont="1" applyBorder="1" applyAlignment="1">
      <alignment horizontal="center"/>
    </xf>
    <xf numFmtId="177" fontId="15" fillId="0" borderId="7" xfId="1" quotePrefix="1" applyNumberFormat="1" applyFont="1" applyBorder="1" applyAlignment="1">
      <alignment horizontal="center"/>
    </xf>
    <xf numFmtId="177" fontId="15" fillId="0" borderId="42" xfId="1" quotePrefix="1" applyNumberFormat="1" applyFont="1" applyBorder="1" applyAlignment="1">
      <alignment horizontal="center"/>
    </xf>
    <xf numFmtId="177" fontId="15" fillId="0" borderId="43" xfId="1" quotePrefix="1" applyNumberFormat="1" applyFont="1" applyBorder="1" applyAlignment="1">
      <alignment horizontal="center"/>
    </xf>
    <xf numFmtId="0" fontId="74" fillId="0" borderId="0" xfId="0" applyFont="1" applyAlignment="1">
      <alignment horizontal="right" vertical="center"/>
    </xf>
    <xf numFmtId="177" fontId="72" fillId="0" borderId="31" xfId="1" quotePrefix="1" applyNumberFormat="1" applyFont="1" applyBorder="1" applyAlignment="1">
      <alignment horizontal="center"/>
    </xf>
    <xf numFmtId="177" fontId="72" fillId="0" borderId="6" xfId="1" quotePrefix="1" applyNumberFormat="1" applyFont="1" applyBorder="1" applyAlignment="1">
      <alignment horizontal="center"/>
    </xf>
    <xf numFmtId="177" fontId="72" fillId="0" borderId="33" xfId="1" quotePrefix="1" applyNumberFormat="1" applyFont="1" applyBorder="1" applyAlignment="1">
      <alignment horizontal="center"/>
    </xf>
    <xf numFmtId="177" fontId="72" fillId="0" borderId="8" xfId="1" quotePrefix="1" applyNumberFormat="1" applyFont="1" applyBorder="1" applyAlignment="1">
      <alignment horizontal="center"/>
    </xf>
    <xf numFmtId="14" fontId="69" fillId="0" borderId="19" xfId="1" applyNumberFormat="1" applyFont="1" applyBorder="1"/>
    <xf numFmtId="49" fontId="69" fillId="0" borderId="16" xfId="1" applyNumberFormat="1" applyFont="1" applyBorder="1" applyAlignment="1">
      <alignment horizontal="right"/>
    </xf>
    <xf numFmtId="14" fontId="69" fillId="0" borderId="2" xfId="1" applyNumberFormat="1" applyFont="1" applyBorder="1" applyAlignment="1">
      <alignment horizontal="left"/>
    </xf>
    <xf numFmtId="14" fontId="81" fillId="0" borderId="32" xfId="1" applyNumberFormat="1" applyFont="1" applyBorder="1"/>
    <xf numFmtId="49" fontId="69" fillId="0" borderId="36" xfId="1" applyNumberFormat="1" applyFont="1" applyBorder="1" applyAlignment="1">
      <alignment horizontal="right"/>
    </xf>
    <xf numFmtId="14" fontId="69" fillId="0" borderId="34" xfId="1" applyNumberFormat="1" applyFont="1" applyBorder="1" applyAlignment="1">
      <alignment horizontal="left"/>
    </xf>
    <xf numFmtId="177" fontId="54" fillId="0" borderId="6" xfId="1" quotePrefix="1" applyNumberFormat="1" applyFont="1" applyBorder="1" applyAlignment="1">
      <alignment horizontal="center"/>
    </xf>
    <xf numFmtId="14" fontId="81" fillId="0" borderId="20" xfId="1" applyNumberFormat="1" applyFont="1" applyBorder="1"/>
    <xf numFmtId="49" fontId="69" fillId="0" borderId="17" xfId="1" applyNumberFormat="1" applyFont="1" applyBorder="1" applyAlignment="1">
      <alignment horizontal="right"/>
    </xf>
    <xf numFmtId="14" fontId="69" fillId="0" borderId="3" xfId="1" applyNumberFormat="1" applyFont="1" applyBorder="1" applyAlignment="1">
      <alignment horizontal="left"/>
    </xf>
    <xf numFmtId="177" fontId="54" fillId="0" borderId="8" xfId="1" quotePrefix="1" applyNumberFormat="1" applyFont="1" applyBorder="1" applyAlignment="1">
      <alignment horizontal="center"/>
    </xf>
    <xf numFmtId="177" fontId="72" fillId="0" borderId="10" xfId="1" quotePrefix="1" applyNumberFormat="1" applyFont="1" applyBorder="1" applyAlignment="1">
      <alignment horizontal="center"/>
    </xf>
    <xf numFmtId="14" fontId="69" fillId="0" borderId="32" xfId="1" applyNumberFormat="1" applyFont="1" applyBorder="1"/>
    <xf numFmtId="14" fontId="69" fillId="0" borderId="20" xfId="1" applyNumberFormat="1" applyFont="1" applyBorder="1"/>
    <xf numFmtId="0" fontId="1" fillId="0" borderId="14" xfId="1" applyBorder="1"/>
    <xf numFmtId="0" fontId="82" fillId="0" borderId="0" xfId="0" applyFont="1">
      <alignment vertical="center"/>
    </xf>
    <xf numFmtId="14" fontId="66" fillId="0" borderId="0" xfId="1" applyNumberFormat="1" applyFont="1" applyAlignment="1">
      <alignment horizontal="right"/>
    </xf>
    <xf numFmtId="0" fontId="70" fillId="0" borderId="0" xfId="1" applyFont="1" applyAlignment="1">
      <alignment horizontal="center"/>
    </xf>
    <xf numFmtId="0" fontId="48" fillId="0" borderId="0" xfId="1" applyFont="1" applyAlignment="1">
      <alignment horizontal="center"/>
    </xf>
    <xf numFmtId="0" fontId="48" fillId="0" borderId="28" xfId="1" applyFont="1" applyBorder="1" applyAlignment="1">
      <alignment horizontal="center"/>
    </xf>
    <xf numFmtId="0" fontId="29" fillId="0" borderId="0" xfId="1" applyFont="1" applyAlignment="1">
      <alignment horizontal="center"/>
    </xf>
    <xf numFmtId="0" fontId="29" fillId="0" borderId="28" xfId="1" applyFont="1" applyBorder="1" applyAlignment="1">
      <alignment horizontal="center"/>
    </xf>
    <xf numFmtId="0" fontId="48" fillId="0" borderId="0" xfId="1" applyFont="1" applyAlignment="1">
      <alignment horizontal="left"/>
    </xf>
    <xf numFmtId="0" fontId="48" fillId="0" borderId="28" xfId="1" applyFont="1" applyBorder="1" applyAlignment="1">
      <alignment horizontal="left"/>
    </xf>
    <xf numFmtId="14" fontId="81" fillId="0" borderId="19" xfId="1" applyNumberFormat="1" applyFont="1" applyBorder="1"/>
    <xf numFmtId="177" fontId="72" fillId="0" borderId="9" xfId="1" quotePrefix="1" applyNumberFormat="1" applyFont="1" applyBorder="1" applyAlignment="1">
      <alignment horizontal="center"/>
    </xf>
    <xf numFmtId="177" fontId="72" fillId="0" borderId="21" xfId="1" quotePrefix="1" applyNumberFormat="1" applyFont="1" applyBorder="1" applyAlignment="1">
      <alignment horizontal="center"/>
    </xf>
    <xf numFmtId="177" fontId="72" fillId="0" borderId="44" xfId="1" quotePrefix="1" applyNumberFormat="1" applyFont="1" applyBorder="1" applyAlignment="1">
      <alignment horizont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12</xdr:col>
      <xdr:colOff>0</xdr:colOff>
      <xdr:row>35</xdr:row>
      <xdr:rowOff>0</xdr:rowOff>
    </xdr:from>
    <xdr:to>
      <xdr:col>15</xdr:col>
      <xdr:colOff>161924</xdr:colOff>
      <xdr:row>36</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134350" y="6029325"/>
          <a:ext cx="2438399" cy="247650"/>
        </a:xfrm>
        <a:prstGeom prst="rect">
          <a:avLst/>
        </a:prstGeom>
        <a:solidFill>
          <a:schemeClr val="lt1"/>
        </a:solidFill>
        <a:ln w="28575" cmpd="sng">
          <a:solidFill>
            <a:srgbClr val="00B05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SPECIAL CONTAINER</a:t>
          </a:r>
          <a:r>
            <a:rPr kumimoji="1" lang="ja-JP" altLang="en-US" sz="1100" b="1"/>
            <a:t>営業強化中！</a:t>
          </a:r>
        </a:p>
      </xdr:txBody>
    </xdr:sp>
    <xdr:clientData/>
  </xdr:twoCellAnchor>
  <xdr:twoCellAnchor>
    <xdr:from>
      <xdr:col>12</xdr:col>
      <xdr:colOff>0</xdr:colOff>
      <xdr:row>37</xdr:row>
      <xdr:rowOff>0</xdr:rowOff>
    </xdr:from>
    <xdr:to>
      <xdr:col>18</xdr:col>
      <xdr:colOff>104774</xdr:colOff>
      <xdr:row>38</xdr:row>
      <xdr:rowOff>85725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134350" y="6429375"/>
          <a:ext cx="4438649" cy="285750"/>
        </a:xfrm>
        <a:prstGeom prst="rect">
          <a:avLst/>
        </a:prstGeom>
        <a:solidFill>
          <a:schemeClr val="bg1"/>
        </a:solidFill>
        <a:ln w="28575" cmpd="sng">
          <a:solidFill>
            <a:srgbClr val="92D05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mn-ea"/>
              <a:ea typeface="+mn-ea"/>
            </a:rPr>
            <a:t>東京・大阪・神戸　</a:t>
          </a:r>
          <a:r>
            <a:rPr kumimoji="1" lang="en-US" altLang="ja-JP" sz="1200" b="1">
              <a:latin typeface="+mn-ea"/>
              <a:ea typeface="+mn-ea"/>
            </a:rPr>
            <a:t>40'REEFER</a:t>
          </a:r>
          <a:r>
            <a:rPr kumimoji="1" lang="ja-JP" altLang="en-US" sz="1200" b="1">
              <a:latin typeface="+mn-ea"/>
              <a:ea typeface="+mn-ea"/>
            </a:rPr>
            <a:t>コンテナ </a:t>
          </a:r>
          <a:r>
            <a:rPr kumimoji="1" lang="ja-JP" altLang="en-US" sz="1200" b="0">
              <a:latin typeface="+mn-ea"/>
              <a:ea typeface="+mn-ea"/>
            </a:rPr>
            <a:t>在庫余裕</a:t>
          </a:r>
          <a:r>
            <a:rPr kumimoji="1" lang="ja-JP" altLang="en-US" sz="1200">
              <a:latin typeface="+mn-ea"/>
              <a:ea typeface="+mn-ea"/>
            </a:rPr>
            <a:t>御座います。</a:t>
          </a:r>
        </a:p>
      </xdr:txBody>
    </xdr:sp>
    <xdr:clientData/>
  </xdr:twoCellAnchor>
  <xdr:twoCellAnchor editAs="oneCell">
    <xdr:from>
      <xdr:col>15</xdr:col>
      <xdr:colOff>238125</xdr:colOff>
      <xdr:row>34</xdr:row>
      <xdr:rowOff>180976</xdr:rowOff>
    </xdr:from>
    <xdr:to>
      <xdr:col>16</xdr:col>
      <xdr:colOff>1904</xdr:colOff>
      <xdr:row>37</xdr:row>
      <xdr:rowOff>0</xdr:rowOff>
    </xdr:to>
    <xdr:pic>
      <xdr:nvPicPr>
        <xdr:cNvPr id="10" name="グラフィックス 3" descr="貨物 単色塗りつぶし">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648950" y="6010276"/>
          <a:ext cx="419099" cy="419099"/>
        </a:xfrm>
        <a:prstGeom prst="rect">
          <a:avLst/>
        </a:prstGeom>
      </xdr:spPr>
    </xdr:pic>
    <xdr:clientData/>
  </xdr:twoCellAnchor>
  <xdr:twoCellAnchor editAs="oneCell">
    <xdr:from>
      <xdr:col>15</xdr:col>
      <xdr:colOff>542925</xdr:colOff>
      <xdr:row>34</xdr:row>
      <xdr:rowOff>100013</xdr:rowOff>
    </xdr:from>
    <xdr:to>
      <xdr:col>16</xdr:col>
      <xdr:colOff>180975</xdr:colOff>
      <xdr:row>36</xdr:row>
      <xdr:rowOff>23813</xdr:rowOff>
    </xdr:to>
    <xdr:pic>
      <xdr:nvPicPr>
        <xdr:cNvPr id="11" name="グラフィックス 4" descr="雪の結晶 枠線">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750" y="5929313"/>
          <a:ext cx="32385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1114425</xdr:colOff>
          <xdr:row>1</xdr:row>
          <xdr:rowOff>9525</xdr:rowOff>
        </xdr:from>
        <xdr:to>
          <xdr:col>7</xdr:col>
          <xdr:colOff>1114425</xdr:colOff>
          <xdr:row>3</xdr:row>
          <xdr:rowOff>19050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14"/>
  <sheetViews>
    <sheetView topLeftCell="A9" zoomScaleNormal="100" workbookViewId="0">
      <selection activeCell="G60" sqref="G60"/>
    </sheetView>
  </sheetViews>
  <sheetFormatPr defaultRowHeight="13.5" x14ac:dyDescent="0.15"/>
  <cols>
    <col min="1" max="1" width="4.625" customWidth="1"/>
    <col min="2" max="2" width="22.375" customWidth="1"/>
    <col min="3" max="3" width="5.375" bestFit="1" customWidth="1"/>
    <col min="4" max="4" width="2.625" customWidth="1"/>
    <col min="10" max="10" width="9.125" customWidth="1"/>
    <col min="11" max="11" width="10.625" customWidth="1"/>
    <col min="12" max="12" width="6.75" style="87" customWidth="1"/>
    <col min="13" max="13" width="22.125" customWidth="1"/>
    <col min="14" max="14" width="5" customWidth="1"/>
    <col min="15" max="15" width="2.75" customWidth="1"/>
    <col min="20" max="20" width="9.375" bestFit="1" customWidth="1"/>
  </cols>
  <sheetData>
    <row r="1" spans="1:24" ht="25.5" customHeight="1" x14ac:dyDescent="0.4">
      <c r="J1" s="8"/>
      <c r="K1" s="8"/>
      <c r="L1" s="88"/>
      <c r="M1" s="8"/>
    </row>
    <row r="2" spans="1:24" ht="30" x14ac:dyDescent="0.4">
      <c r="B2" s="37" t="s">
        <v>0</v>
      </c>
      <c r="C2" s="37"/>
      <c r="D2" s="37"/>
      <c r="E2" s="37"/>
      <c r="F2" s="37"/>
      <c r="G2" s="37"/>
      <c r="H2" s="37"/>
      <c r="I2" s="37"/>
      <c r="J2" s="61" t="s">
        <v>1</v>
      </c>
      <c r="K2" s="66"/>
      <c r="L2" s="89"/>
      <c r="M2" s="66"/>
      <c r="N2" s="66"/>
      <c r="O2" s="66"/>
      <c r="T2" s="203">
        <f ca="1">TODAY()</f>
        <v>46324</v>
      </c>
      <c r="U2" s="203"/>
      <c r="V2" s="92"/>
      <c r="W2" s="92"/>
    </row>
    <row r="3" spans="1:24" ht="20.25" x14ac:dyDescent="0.3">
      <c r="C3" s="38"/>
      <c r="D3" s="38"/>
      <c r="E3" s="38"/>
      <c r="F3" s="38"/>
      <c r="G3" s="38"/>
      <c r="H3" s="38"/>
      <c r="I3" s="38"/>
      <c r="K3" s="62" t="s">
        <v>2</v>
      </c>
      <c r="L3" s="90"/>
      <c r="M3" s="39"/>
      <c r="N3" s="39"/>
      <c r="O3" s="39"/>
      <c r="P3" s="39"/>
      <c r="Q3" s="39"/>
    </row>
    <row r="4" spans="1:24" ht="20.25" x14ac:dyDescent="0.3">
      <c r="C4" s="38"/>
      <c r="D4" s="38"/>
      <c r="E4" s="38"/>
      <c r="F4" s="38"/>
      <c r="G4" s="38"/>
      <c r="H4" s="38"/>
      <c r="I4" s="38"/>
      <c r="K4" s="39"/>
      <c r="L4" s="90"/>
      <c r="M4" s="39"/>
      <c r="N4" s="39"/>
      <c r="O4" s="39"/>
      <c r="P4" s="39"/>
      <c r="Q4" s="39"/>
    </row>
    <row r="5" spans="1:24" ht="18" customHeight="1" thickBot="1" x14ac:dyDescent="0.3">
      <c r="C5" s="130"/>
      <c r="D5" s="130"/>
      <c r="E5" s="130"/>
      <c r="F5" s="130"/>
      <c r="G5" s="130"/>
      <c r="H5" s="130"/>
      <c r="I5" s="130"/>
      <c r="J5" s="97"/>
      <c r="K5" s="39"/>
      <c r="L5" s="90"/>
      <c r="M5" s="39"/>
      <c r="N5" s="39"/>
      <c r="O5" s="39"/>
      <c r="P5" s="39"/>
      <c r="Q5" s="39"/>
    </row>
    <row r="6" spans="1:24" ht="15.95" customHeight="1" x14ac:dyDescent="0.25">
      <c r="B6" s="129" t="s">
        <v>3</v>
      </c>
      <c r="C6" s="131"/>
      <c r="D6" s="131"/>
      <c r="E6" s="131"/>
      <c r="F6" s="130"/>
      <c r="G6" s="130"/>
      <c r="H6" s="130"/>
      <c r="I6" s="130"/>
      <c r="J6" s="97"/>
      <c r="K6" s="39"/>
      <c r="L6" s="90"/>
      <c r="M6" s="124" t="s">
        <v>4</v>
      </c>
      <c r="N6" s="32"/>
      <c r="O6" s="32"/>
      <c r="P6" s="32"/>
      <c r="Q6" s="32"/>
      <c r="R6" s="32"/>
      <c r="S6" s="32"/>
      <c r="T6" s="46"/>
      <c r="V6" s="93"/>
      <c r="W6" s="93"/>
    </row>
    <row r="7" spans="1:24" ht="15.95" customHeight="1" x14ac:dyDescent="0.15">
      <c r="B7" s="116" t="s">
        <v>5</v>
      </c>
      <c r="C7" s="139"/>
      <c r="D7" s="139"/>
      <c r="E7" s="139"/>
      <c r="F7" s="139"/>
      <c r="G7" s="139"/>
      <c r="H7" s="139"/>
      <c r="I7" s="139"/>
      <c r="J7" s="139"/>
      <c r="M7" s="125" t="s">
        <v>6</v>
      </c>
      <c r="N7" s="22"/>
      <c r="O7" s="22"/>
      <c r="P7" s="22"/>
      <c r="Q7" s="22"/>
      <c r="R7" s="22"/>
      <c r="S7" s="22"/>
      <c r="T7" s="47"/>
    </row>
    <row r="8" spans="1:24" ht="15.95" customHeight="1" thickBot="1" x14ac:dyDescent="0.2">
      <c r="B8" s="140" t="s">
        <v>7</v>
      </c>
      <c r="M8" s="132" t="s">
        <v>8</v>
      </c>
      <c r="N8" s="35"/>
      <c r="O8" s="36"/>
      <c r="P8" s="35"/>
      <c r="Q8" s="35"/>
      <c r="R8" s="35"/>
      <c r="S8" s="35"/>
      <c r="T8" s="48"/>
    </row>
    <row r="9" spans="1:24" ht="15.95" customHeight="1" x14ac:dyDescent="0.15">
      <c r="B9" s="140"/>
      <c r="M9" s="9"/>
      <c r="N9" s="24"/>
      <c r="O9" s="168"/>
      <c r="P9" s="24"/>
      <c r="Q9" s="24"/>
      <c r="R9" s="24"/>
      <c r="S9" s="24"/>
    </row>
    <row r="10" spans="1:24" ht="15.95" customHeight="1" x14ac:dyDescent="0.15">
      <c r="B10" s="140"/>
      <c r="F10" s="166" t="s">
        <v>9</v>
      </c>
      <c r="M10" s="9"/>
      <c r="N10" s="24"/>
      <c r="O10" s="168"/>
      <c r="Q10" s="24"/>
      <c r="R10" s="24"/>
      <c r="T10" s="166" t="s">
        <v>9</v>
      </c>
    </row>
    <row r="11" spans="1:24" ht="15.95" customHeight="1" x14ac:dyDescent="0.15">
      <c r="B11" s="140"/>
      <c r="F11" s="167" t="s">
        <v>141</v>
      </c>
      <c r="M11" s="9"/>
      <c r="N11" s="24"/>
      <c r="O11" s="168"/>
      <c r="Q11" s="24"/>
      <c r="R11" s="24"/>
      <c r="T11" s="167" t="s">
        <v>76</v>
      </c>
    </row>
    <row r="12" spans="1:24" ht="19.5" x14ac:dyDescent="0.3">
      <c r="B12" s="207" t="s">
        <v>10</v>
      </c>
      <c r="C12" s="207"/>
      <c r="D12" s="11"/>
      <c r="F12" t="s">
        <v>89</v>
      </c>
      <c r="H12" s="14"/>
      <c r="I12" s="14"/>
      <c r="M12" s="209" t="s">
        <v>11</v>
      </c>
      <c r="N12" s="209"/>
      <c r="O12" s="209"/>
      <c r="P12" s="209"/>
      <c r="Q12" s="209"/>
      <c r="R12" s="209"/>
      <c r="T12" t="s">
        <v>12</v>
      </c>
      <c r="U12" s="162"/>
      <c r="V12" s="162"/>
      <c r="W12" s="104"/>
    </row>
    <row r="13" spans="1:24" ht="15.95" customHeight="1" thickBot="1" x14ac:dyDescent="0.3">
      <c r="B13" s="208"/>
      <c r="C13" s="208"/>
      <c r="D13" s="169"/>
      <c r="F13" s="167" t="s">
        <v>79</v>
      </c>
      <c r="H13" s="1"/>
      <c r="I13" s="24"/>
      <c r="J13" s="22"/>
      <c r="M13" s="210"/>
      <c r="N13" s="210"/>
      <c r="O13" s="210"/>
      <c r="P13" s="210"/>
      <c r="Q13" s="210"/>
      <c r="R13" s="210"/>
      <c r="T13" s="167" t="s">
        <v>13</v>
      </c>
      <c r="U13" s="163"/>
      <c r="V13" s="163"/>
      <c r="W13" s="104"/>
    </row>
    <row r="14" spans="1:24" ht="15.95" customHeight="1" thickBot="1" x14ac:dyDescent="0.2">
      <c r="A14" s="87"/>
      <c r="B14" s="17" t="s">
        <v>14</v>
      </c>
      <c r="C14" s="45" t="s">
        <v>15</v>
      </c>
      <c r="D14" s="44"/>
      <c r="E14" s="18" t="s">
        <v>16</v>
      </c>
      <c r="F14" s="18" t="s">
        <v>17</v>
      </c>
      <c r="G14" s="18" t="s">
        <v>18</v>
      </c>
      <c r="H14" s="18" t="s">
        <v>19</v>
      </c>
      <c r="I14" s="20" t="s">
        <v>20</v>
      </c>
      <c r="J14" s="19" t="s">
        <v>16</v>
      </c>
      <c r="M14" s="103" t="s">
        <v>21</v>
      </c>
      <c r="N14" s="45" t="s">
        <v>15</v>
      </c>
      <c r="O14" s="44"/>
      <c r="P14" s="18" t="s">
        <v>16</v>
      </c>
      <c r="Q14" s="18" t="s">
        <v>22</v>
      </c>
      <c r="R14" s="18" t="s">
        <v>23</v>
      </c>
      <c r="S14" s="18" t="s">
        <v>24</v>
      </c>
      <c r="T14" s="18" t="s">
        <v>25</v>
      </c>
      <c r="U14" s="20" t="s">
        <v>26</v>
      </c>
      <c r="V14" s="18" t="s">
        <v>16</v>
      </c>
      <c r="W14" s="20" t="s">
        <v>22</v>
      </c>
      <c r="X14" s="135"/>
    </row>
    <row r="15" spans="1:24" ht="15.95" customHeight="1" x14ac:dyDescent="0.15">
      <c r="A15" s="87" t="s">
        <v>161</v>
      </c>
      <c r="B15" s="6" t="s">
        <v>140</v>
      </c>
      <c r="C15" s="145" t="s">
        <v>143</v>
      </c>
      <c r="D15" s="3" t="s">
        <v>27</v>
      </c>
      <c r="E15" s="59">
        <v>46326</v>
      </c>
      <c r="F15" s="50">
        <f>E15+2</f>
        <v>46328</v>
      </c>
      <c r="G15" s="50">
        <f>+F15</f>
        <v>46328</v>
      </c>
      <c r="H15" s="50">
        <f>F15+1</f>
        <v>46329</v>
      </c>
      <c r="I15" s="82" t="s">
        <v>28</v>
      </c>
      <c r="J15" s="71">
        <f>H15+3</f>
        <v>46332</v>
      </c>
      <c r="K15" s="94"/>
      <c r="M15" s="151" t="s">
        <v>75</v>
      </c>
      <c r="N15" s="152" t="s">
        <v>98</v>
      </c>
      <c r="O15" s="153" t="s">
        <v>29</v>
      </c>
      <c r="P15" s="50">
        <v>46327</v>
      </c>
      <c r="Q15" s="50" t="s">
        <v>30</v>
      </c>
      <c r="R15" s="50">
        <v>46329</v>
      </c>
      <c r="S15" s="50" t="s">
        <v>30</v>
      </c>
      <c r="T15" s="50">
        <v>46328</v>
      </c>
      <c r="U15" s="176" t="s">
        <v>30</v>
      </c>
      <c r="V15" s="50">
        <v>46330</v>
      </c>
      <c r="W15" s="177" t="s">
        <v>30</v>
      </c>
    </row>
    <row r="16" spans="1:24" ht="15.95" customHeight="1" x14ac:dyDescent="0.15">
      <c r="A16" s="87" t="s">
        <v>128</v>
      </c>
      <c r="B16" s="172" t="s">
        <v>70</v>
      </c>
      <c r="C16" s="146" t="s">
        <v>88</v>
      </c>
      <c r="D16" s="26" t="s">
        <v>31</v>
      </c>
      <c r="E16" s="70">
        <f>E15+1</f>
        <v>46327</v>
      </c>
      <c r="F16" s="70">
        <f>E16+2</f>
        <v>46329</v>
      </c>
      <c r="G16" s="70">
        <f>F16</f>
        <v>46329</v>
      </c>
      <c r="H16" s="70">
        <f>G16+2</f>
        <v>46331</v>
      </c>
      <c r="I16" s="79" t="s">
        <v>28</v>
      </c>
      <c r="J16" s="72">
        <f>H16+2</f>
        <v>46333</v>
      </c>
      <c r="M16" s="154" t="s">
        <v>32</v>
      </c>
      <c r="N16" s="155" t="s">
        <v>99</v>
      </c>
      <c r="O16" s="156" t="s">
        <v>33</v>
      </c>
      <c r="P16" s="70">
        <v>46328</v>
      </c>
      <c r="Q16" s="70">
        <f>P16-1</f>
        <v>46327</v>
      </c>
      <c r="R16" s="70">
        <f>P16+1</f>
        <v>46329</v>
      </c>
      <c r="S16" s="70">
        <f>R16</f>
        <v>46329</v>
      </c>
      <c r="T16" s="70">
        <f>P16+2</f>
        <v>46330</v>
      </c>
      <c r="U16" s="51" t="s">
        <v>34</v>
      </c>
      <c r="V16" s="70">
        <f>P16+3</f>
        <v>46331</v>
      </c>
      <c r="W16" s="178" t="s">
        <v>30</v>
      </c>
    </row>
    <row r="17" spans="1:23" ht="15.95" customHeight="1" thickBot="1" x14ac:dyDescent="0.2">
      <c r="A17" s="87"/>
      <c r="B17" s="2" t="s">
        <v>78</v>
      </c>
      <c r="C17" s="147" t="s">
        <v>95</v>
      </c>
      <c r="D17" s="27" t="s">
        <v>27</v>
      </c>
      <c r="E17" s="69">
        <f>E15+3</f>
        <v>46329</v>
      </c>
      <c r="F17" s="69">
        <f>E17+3</f>
        <v>46332</v>
      </c>
      <c r="G17" s="53">
        <f>F17</f>
        <v>46332</v>
      </c>
      <c r="H17" s="69">
        <f>F17+1</f>
        <v>46333</v>
      </c>
      <c r="I17" s="98" t="s">
        <v>34</v>
      </c>
      <c r="J17" s="73">
        <f>H17+2</f>
        <v>46335</v>
      </c>
      <c r="L17" s="87" t="s">
        <v>128</v>
      </c>
      <c r="M17" s="157" t="s">
        <v>35</v>
      </c>
      <c r="N17" s="155" t="s">
        <v>90</v>
      </c>
      <c r="O17" s="156" t="s">
        <v>29</v>
      </c>
      <c r="P17" s="179">
        <f>P16-3</f>
        <v>46325</v>
      </c>
      <c r="Q17" s="179" t="s">
        <v>30</v>
      </c>
      <c r="R17" s="179">
        <f>P17+6</f>
        <v>46331</v>
      </c>
      <c r="S17" s="54" t="s">
        <v>30</v>
      </c>
      <c r="T17" s="54" t="s">
        <v>30</v>
      </c>
      <c r="U17" s="76">
        <f>R17</f>
        <v>46331</v>
      </c>
      <c r="V17" s="179">
        <f>U17+1</f>
        <v>46332</v>
      </c>
      <c r="W17" s="180" t="s">
        <v>30</v>
      </c>
    </row>
    <row r="18" spans="1:23" ht="15.95" customHeight="1" thickBot="1" x14ac:dyDescent="0.2">
      <c r="A18" s="87" t="s">
        <v>161</v>
      </c>
      <c r="B18" s="6" t="s">
        <v>140</v>
      </c>
      <c r="C18" s="145" t="s">
        <v>84</v>
      </c>
      <c r="D18" s="3" t="s">
        <v>27</v>
      </c>
      <c r="E18" s="59">
        <f>E15+7</f>
        <v>46333</v>
      </c>
      <c r="F18" s="50">
        <f>E18+2</f>
        <v>46335</v>
      </c>
      <c r="G18" s="50">
        <f>+F18</f>
        <v>46335</v>
      </c>
      <c r="H18" s="50">
        <f>F18+1</f>
        <v>46336</v>
      </c>
      <c r="I18" s="82" t="s">
        <v>28</v>
      </c>
      <c r="J18" s="71">
        <f>H18+3</f>
        <v>46339</v>
      </c>
      <c r="M18" s="150" t="s">
        <v>32</v>
      </c>
      <c r="N18" s="158" t="s">
        <v>100</v>
      </c>
      <c r="O18" s="159" t="s">
        <v>33</v>
      </c>
      <c r="P18" s="69">
        <f>P16+3</f>
        <v>46331</v>
      </c>
      <c r="Q18" s="69" t="s">
        <v>30</v>
      </c>
      <c r="R18" s="69">
        <f>T18+1</f>
        <v>46333</v>
      </c>
      <c r="S18" s="69">
        <f>T18</f>
        <v>46332</v>
      </c>
      <c r="T18" s="53">
        <f>P18+1</f>
        <v>46332</v>
      </c>
      <c r="U18" s="98" t="s">
        <v>36</v>
      </c>
      <c r="V18" s="69">
        <f>R18+2</f>
        <v>46335</v>
      </c>
      <c r="W18" s="181">
        <f>V18-1</f>
        <v>46334</v>
      </c>
    </row>
    <row r="19" spans="1:23" ht="15.95" customHeight="1" x14ac:dyDescent="0.15">
      <c r="A19" s="87" t="s">
        <v>128</v>
      </c>
      <c r="B19" s="172" t="s">
        <v>85</v>
      </c>
      <c r="C19" s="146" t="s">
        <v>96</v>
      </c>
      <c r="D19" s="26" t="s">
        <v>31</v>
      </c>
      <c r="E19" s="70">
        <f>E18+1</f>
        <v>46334</v>
      </c>
      <c r="F19" s="70">
        <f>E19+2</f>
        <v>46336</v>
      </c>
      <c r="G19" s="70">
        <f>F19</f>
        <v>46336</v>
      </c>
      <c r="H19" s="70">
        <f>G19+2</f>
        <v>46338</v>
      </c>
      <c r="I19" s="79" t="s">
        <v>28</v>
      </c>
      <c r="J19" s="72">
        <f>H19+2</f>
        <v>46340</v>
      </c>
      <c r="M19" s="151" t="s">
        <v>75</v>
      </c>
      <c r="N19" s="152" t="s">
        <v>114</v>
      </c>
      <c r="O19" s="153" t="s">
        <v>29</v>
      </c>
      <c r="P19" s="50">
        <v>46334</v>
      </c>
      <c r="Q19" s="50" t="s">
        <v>30</v>
      </c>
      <c r="R19" s="50">
        <f>T19+1</f>
        <v>46336</v>
      </c>
      <c r="S19" s="50" t="s">
        <v>30</v>
      </c>
      <c r="T19" s="50">
        <f>P19+1</f>
        <v>46335</v>
      </c>
      <c r="U19" s="176" t="s">
        <v>30</v>
      </c>
      <c r="V19" s="50">
        <f>R19+1</f>
        <v>46337</v>
      </c>
      <c r="W19" s="177" t="s">
        <v>30</v>
      </c>
    </row>
    <row r="20" spans="1:23" ht="15.95" customHeight="1" thickBot="1" x14ac:dyDescent="0.2">
      <c r="A20" s="87"/>
      <c r="B20" s="2" t="s">
        <v>78</v>
      </c>
      <c r="C20" s="147" t="s">
        <v>112</v>
      </c>
      <c r="D20" s="27" t="s">
        <v>27</v>
      </c>
      <c r="E20" s="69">
        <f>E18+3</f>
        <v>46336</v>
      </c>
      <c r="F20" s="69">
        <f>E20+3</f>
        <v>46339</v>
      </c>
      <c r="G20" s="53">
        <f>F20</f>
        <v>46339</v>
      </c>
      <c r="H20" s="69">
        <f>F20+1</f>
        <v>46340</v>
      </c>
      <c r="I20" s="98" t="s">
        <v>34</v>
      </c>
      <c r="J20" s="73">
        <f>H20+2</f>
        <v>46342</v>
      </c>
      <c r="L20" s="87" t="s">
        <v>179</v>
      </c>
      <c r="M20" s="154" t="s">
        <v>32</v>
      </c>
      <c r="N20" s="155" t="s">
        <v>115</v>
      </c>
      <c r="O20" s="156" t="s">
        <v>33</v>
      </c>
      <c r="P20" s="70" t="s">
        <v>177</v>
      </c>
      <c r="Q20" s="70" t="s">
        <v>177</v>
      </c>
      <c r="R20" s="70" t="s">
        <v>178</v>
      </c>
      <c r="S20" s="51" t="s">
        <v>34</v>
      </c>
      <c r="T20" s="70" t="s">
        <v>178</v>
      </c>
      <c r="U20" s="79" t="str">
        <f>T20</f>
        <v>SKIP</v>
      </c>
      <c r="V20" s="70" t="s">
        <v>177</v>
      </c>
      <c r="W20" s="178" t="s">
        <v>30</v>
      </c>
    </row>
    <row r="21" spans="1:23" ht="15.75" customHeight="1" x14ac:dyDescent="0.15">
      <c r="A21" s="87" t="s">
        <v>161</v>
      </c>
      <c r="B21" s="6" t="s">
        <v>140</v>
      </c>
      <c r="C21" s="145" t="s">
        <v>87</v>
      </c>
      <c r="D21" s="3" t="s">
        <v>27</v>
      </c>
      <c r="E21" s="59">
        <f>E18+7</f>
        <v>46340</v>
      </c>
      <c r="F21" s="50">
        <f>E21+2</f>
        <v>46342</v>
      </c>
      <c r="G21" s="50">
        <f>+F21</f>
        <v>46342</v>
      </c>
      <c r="H21" s="50">
        <f>F21+1</f>
        <v>46343</v>
      </c>
      <c r="I21" s="82" t="s">
        <v>28</v>
      </c>
      <c r="J21" s="71">
        <f>H21+3</f>
        <v>46346</v>
      </c>
      <c r="K21" s="60"/>
      <c r="M21" s="154" t="s">
        <v>35</v>
      </c>
      <c r="N21" s="155" t="s">
        <v>101</v>
      </c>
      <c r="O21" s="156" t="s">
        <v>29</v>
      </c>
      <c r="P21" s="179">
        <f t="shared" ref="P20:P30" si="0">P17+7</f>
        <v>46332</v>
      </c>
      <c r="Q21" s="179" t="s">
        <v>30</v>
      </c>
      <c r="R21" s="179">
        <f>P21+6</f>
        <v>46338</v>
      </c>
      <c r="S21" s="54" t="s">
        <v>30</v>
      </c>
      <c r="T21" s="54" t="s">
        <v>30</v>
      </c>
      <c r="U21" s="76">
        <f>R21</f>
        <v>46338</v>
      </c>
      <c r="V21" s="179">
        <f>R21+1</f>
        <v>46339</v>
      </c>
      <c r="W21" s="180" t="s">
        <v>30</v>
      </c>
    </row>
    <row r="22" spans="1:23" ht="15.75" customHeight="1" thickBot="1" x14ac:dyDescent="0.2">
      <c r="A22" s="87" t="s">
        <v>128</v>
      </c>
      <c r="B22" s="172" t="s">
        <v>70</v>
      </c>
      <c r="C22" s="146" t="s">
        <v>111</v>
      </c>
      <c r="D22" s="26" t="s">
        <v>31</v>
      </c>
      <c r="E22" s="70">
        <f>E21+1</f>
        <v>46341</v>
      </c>
      <c r="F22" s="70">
        <f>E22+2</f>
        <v>46343</v>
      </c>
      <c r="G22" s="70">
        <f>F22</f>
        <v>46343</v>
      </c>
      <c r="H22" s="70">
        <f>G22+2</f>
        <v>46345</v>
      </c>
      <c r="I22" s="79" t="s">
        <v>28</v>
      </c>
      <c r="J22" s="72">
        <f>H22+2</f>
        <v>46347</v>
      </c>
      <c r="M22" s="150" t="s">
        <v>32</v>
      </c>
      <c r="N22" s="158" t="s">
        <v>116</v>
      </c>
      <c r="O22" s="159" t="s">
        <v>33</v>
      </c>
      <c r="P22" s="69">
        <f t="shared" si="0"/>
        <v>46338</v>
      </c>
      <c r="Q22" s="69" t="s">
        <v>30</v>
      </c>
      <c r="R22" s="69">
        <f>T22+1</f>
        <v>46340</v>
      </c>
      <c r="S22" s="69">
        <f>T22</f>
        <v>46339</v>
      </c>
      <c r="T22" s="53">
        <f>P22+1</f>
        <v>46339</v>
      </c>
      <c r="U22" s="98" t="s">
        <v>36</v>
      </c>
      <c r="V22" s="69">
        <f>R22+2</f>
        <v>46342</v>
      </c>
      <c r="W22" s="181" t="s">
        <v>34</v>
      </c>
    </row>
    <row r="23" spans="1:23" ht="15.95" customHeight="1" thickBot="1" x14ac:dyDescent="0.2">
      <c r="A23" s="87"/>
      <c r="B23" s="2" t="s">
        <v>78</v>
      </c>
      <c r="C23" s="147" t="s">
        <v>144</v>
      </c>
      <c r="D23" s="27" t="s">
        <v>27</v>
      </c>
      <c r="E23" s="69">
        <f>E21+3</f>
        <v>46343</v>
      </c>
      <c r="F23" s="69">
        <f>E23+3</f>
        <v>46346</v>
      </c>
      <c r="G23" s="53">
        <f>F23</f>
        <v>46346</v>
      </c>
      <c r="H23" s="69">
        <f>F23+1</f>
        <v>46347</v>
      </c>
      <c r="I23" s="98" t="s">
        <v>34</v>
      </c>
      <c r="J23" s="73">
        <f>H23+2</f>
        <v>46349</v>
      </c>
      <c r="M23" s="151" t="s">
        <v>75</v>
      </c>
      <c r="N23" s="152" t="s">
        <v>165</v>
      </c>
      <c r="O23" s="153" t="s">
        <v>29</v>
      </c>
      <c r="P23" s="50">
        <f t="shared" si="0"/>
        <v>46341</v>
      </c>
      <c r="Q23" s="50" t="s">
        <v>30</v>
      </c>
      <c r="R23" s="50">
        <f>T23+1</f>
        <v>46343</v>
      </c>
      <c r="S23" s="50" t="s">
        <v>30</v>
      </c>
      <c r="T23" s="50">
        <f>P23+1</f>
        <v>46342</v>
      </c>
      <c r="U23" s="176" t="s">
        <v>30</v>
      </c>
      <c r="V23" s="50">
        <f>R23+1</f>
        <v>46344</v>
      </c>
      <c r="W23" s="177" t="s">
        <v>30</v>
      </c>
    </row>
    <row r="24" spans="1:23" ht="15.95" customHeight="1" x14ac:dyDescent="0.15">
      <c r="A24" s="87" t="s">
        <v>161</v>
      </c>
      <c r="B24" s="6" t="s">
        <v>140</v>
      </c>
      <c r="C24" s="145" t="s">
        <v>170</v>
      </c>
      <c r="D24" s="3" t="s">
        <v>27</v>
      </c>
      <c r="E24" s="59">
        <f>E21+7</f>
        <v>46347</v>
      </c>
      <c r="F24" s="50">
        <f>E24+2</f>
        <v>46349</v>
      </c>
      <c r="G24" s="50">
        <f>+F24</f>
        <v>46349</v>
      </c>
      <c r="H24" s="50">
        <f>F24+1</f>
        <v>46350</v>
      </c>
      <c r="I24" s="82" t="s">
        <v>28</v>
      </c>
      <c r="J24" s="71">
        <f>H24+3</f>
        <v>46353</v>
      </c>
      <c r="K24" s="60"/>
      <c r="M24" s="154" t="s">
        <v>32</v>
      </c>
      <c r="N24" s="155" t="s">
        <v>166</v>
      </c>
      <c r="O24" s="156" t="s">
        <v>33</v>
      </c>
      <c r="P24" s="70">
        <f>P23+1</f>
        <v>46342</v>
      </c>
      <c r="Q24" s="70">
        <f>P24-1</f>
        <v>46341</v>
      </c>
      <c r="R24" s="70">
        <f>P24+1</f>
        <v>46343</v>
      </c>
      <c r="S24" s="70">
        <f>R24</f>
        <v>46343</v>
      </c>
      <c r="T24" s="70">
        <f>P24+2</f>
        <v>46344</v>
      </c>
      <c r="U24" s="51" t="s">
        <v>34</v>
      </c>
      <c r="V24" s="70">
        <f>P24+3</f>
        <v>46345</v>
      </c>
      <c r="W24" s="178" t="s">
        <v>30</v>
      </c>
    </row>
    <row r="25" spans="1:23" ht="15.95" customHeight="1" x14ac:dyDescent="0.15">
      <c r="A25" s="87" t="s">
        <v>128</v>
      </c>
      <c r="B25" s="172" t="s">
        <v>85</v>
      </c>
      <c r="C25" s="146" t="s">
        <v>171</v>
      </c>
      <c r="D25" s="26" t="s">
        <v>31</v>
      </c>
      <c r="E25" s="70">
        <f>E24+1</f>
        <v>46348</v>
      </c>
      <c r="F25" s="70">
        <f>E25+2</f>
        <v>46350</v>
      </c>
      <c r="G25" s="70">
        <f>F25</f>
        <v>46350</v>
      </c>
      <c r="H25" s="70">
        <f>G25+2</f>
        <v>46352</v>
      </c>
      <c r="I25" s="79" t="s">
        <v>28</v>
      </c>
      <c r="J25" s="72">
        <f>H25+2</f>
        <v>46354</v>
      </c>
      <c r="M25" s="157" t="s">
        <v>35</v>
      </c>
      <c r="N25" s="155" t="s">
        <v>168</v>
      </c>
      <c r="O25" s="156" t="s">
        <v>29</v>
      </c>
      <c r="P25" s="179">
        <f t="shared" si="0"/>
        <v>46339</v>
      </c>
      <c r="Q25" s="179" t="s">
        <v>30</v>
      </c>
      <c r="R25" s="179">
        <f>P25+6</f>
        <v>46345</v>
      </c>
      <c r="S25" s="54" t="s">
        <v>30</v>
      </c>
      <c r="T25" s="54" t="s">
        <v>30</v>
      </c>
      <c r="U25" s="76">
        <f>R25</f>
        <v>46345</v>
      </c>
      <c r="V25" s="179">
        <f>U25+1</f>
        <v>46346</v>
      </c>
      <c r="W25" s="180" t="s">
        <v>30</v>
      </c>
    </row>
    <row r="26" spans="1:23" ht="15.95" customHeight="1" thickBot="1" x14ac:dyDescent="0.2">
      <c r="A26" s="87"/>
      <c r="B26" s="2" t="s">
        <v>78</v>
      </c>
      <c r="C26" s="147" t="s">
        <v>172</v>
      </c>
      <c r="D26" s="27" t="s">
        <v>27</v>
      </c>
      <c r="E26" s="69">
        <f>E24+3</f>
        <v>46350</v>
      </c>
      <c r="F26" s="69">
        <f>E26+3</f>
        <v>46353</v>
      </c>
      <c r="G26" s="53">
        <f>F26</f>
        <v>46353</v>
      </c>
      <c r="H26" s="69">
        <f>F26+1</f>
        <v>46354</v>
      </c>
      <c r="I26" s="98" t="s">
        <v>34</v>
      </c>
      <c r="J26" s="73">
        <f>H26+2</f>
        <v>46356</v>
      </c>
      <c r="M26" s="150" t="s">
        <v>32</v>
      </c>
      <c r="N26" s="158" t="s">
        <v>167</v>
      </c>
      <c r="O26" s="159" t="s">
        <v>33</v>
      </c>
      <c r="P26" s="69">
        <f t="shared" si="0"/>
        <v>46345</v>
      </c>
      <c r="Q26" s="69" t="s">
        <v>30</v>
      </c>
      <c r="R26" s="69">
        <f>T26+1</f>
        <v>46347</v>
      </c>
      <c r="S26" s="69">
        <f>T26</f>
        <v>46346</v>
      </c>
      <c r="T26" s="53">
        <f>P26+1</f>
        <v>46346</v>
      </c>
      <c r="U26" s="98" t="s">
        <v>36</v>
      </c>
      <c r="V26" s="69">
        <f>R26+2</f>
        <v>46349</v>
      </c>
      <c r="W26" s="181">
        <f>V26-1</f>
        <v>46348</v>
      </c>
    </row>
    <row r="27" spans="1:23" ht="15.95" customHeight="1" x14ac:dyDescent="0.15">
      <c r="A27" s="87"/>
      <c r="B27" s="138" t="s">
        <v>162</v>
      </c>
      <c r="C27" s="74"/>
      <c r="D27" s="28"/>
      <c r="E27" s="105"/>
      <c r="F27" s="105"/>
      <c r="G27" s="60"/>
      <c r="H27" s="105"/>
      <c r="I27" s="105"/>
      <c r="J27" s="105"/>
      <c r="M27" s="151" t="s">
        <v>75</v>
      </c>
      <c r="N27" s="152" t="s">
        <v>173</v>
      </c>
      <c r="O27" s="153" t="s">
        <v>29</v>
      </c>
      <c r="P27" s="50">
        <f>P28-1</f>
        <v>46348</v>
      </c>
      <c r="Q27" s="50" t="s">
        <v>30</v>
      </c>
      <c r="R27" s="50">
        <f>T27+1</f>
        <v>46350</v>
      </c>
      <c r="S27" s="50" t="s">
        <v>30</v>
      </c>
      <c r="T27" s="50">
        <f>P27+1</f>
        <v>46349</v>
      </c>
      <c r="U27" s="176" t="s">
        <v>30</v>
      </c>
      <c r="V27" s="50">
        <f>R27+1</f>
        <v>46351</v>
      </c>
      <c r="W27" s="177" t="s">
        <v>30</v>
      </c>
    </row>
    <row r="28" spans="1:23" ht="15.95" customHeight="1" x14ac:dyDescent="0.15">
      <c r="A28" s="87"/>
      <c r="B28" s="138" t="s">
        <v>163</v>
      </c>
      <c r="K28" s="60"/>
      <c r="M28" s="154" t="s">
        <v>32</v>
      </c>
      <c r="N28" s="155" t="s">
        <v>174</v>
      </c>
      <c r="O28" s="156" t="s">
        <v>33</v>
      </c>
      <c r="P28" s="70">
        <f t="shared" si="0"/>
        <v>46349</v>
      </c>
      <c r="Q28" s="70">
        <f>P28-1</f>
        <v>46348</v>
      </c>
      <c r="R28" s="70">
        <f>P28+1</f>
        <v>46350</v>
      </c>
      <c r="S28" s="51" t="s">
        <v>34</v>
      </c>
      <c r="T28" s="70">
        <f>P28+2</f>
        <v>46351</v>
      </c>
      <c r="U28" s="79">
        <f>T28</f>
        <v>46351</v>
      </c>
      <c r="V28" s="70">
        <f>P28+3</f>
        <v>46352</v>
      </c>
      <c r="W28" s="178" t="s">
        <v>30</v>
      </c>
    </row>
    <row r="29" spans="1:23" ht="15.95" customHeight="1" x14ac:dyDescent="0.15">
      <c r="A29" s="87"/>
      <c r="D29" s="28"/>
      <c r="F29" s="166" t="s">
        <v>9</v>
      </c>
      <c r="I29" s="74"/>
      <c r="J29" s="60"/>
      <c r="M29" s="157" t="s">
        <v>35</v>
      </c>
      <c r="N29" s="155" t="s">
        <v>175</v>
      </c>
      <c r="O29" s="156" t="s">
        <v>29</v>
      </c>
      <c r="P29" s="179">
        <f t="shared" si="0"/>
        <v>46346</v>
      </c>
      <c r="Q29" s="179" t="s">
        <v>30</v>
      </c>
      <c r="R29" s="179">
        <f>P29+6</f>
        <v>46352</v>
      </c>
      <c r="S29" s="54" t="s">
        <v>30</v>
      </c>
      <c r="T29" s="54" t="s">
        <v>30</v>
      </c>
      <c r="U29" s="76">
        <f>R29</f>
        <v>46352</v>
      </c>
      <c r="V29" s="179">
        <f>R29+1</f>
        <v>46353</v>
      </c>
      <c r="W29" s="180" t="s">
        <v>30</v>
      </c>
    </row>
    <row r="30" spans="1:23" ht="15.95" customHeight="1" thickBot="1" x14ac:dyDescent="0.3">
      <c r="A30" s="87"/>
      <c r="B30" s="205" t="s">
        <v>37</v>
      </c>
      <c r="C30" s="173"/>
      <c r="D30" s="173"/>
      <c r="F30" s="167" t="s">
        <v>69</v>
      </c>
      <c r="H30" s="29"/>
      <c r="I30" s="29"/>
      <c r="J30" s="29"/>
      <c r="M30" s="150" t="s">
        <v>32</v>
      </c>
      <c r="N30" s="158" t="s">
        <v>176</v>
      </c>
      <c r="O30" s="159" t="s">
        <v>33</v>
      </c>
      <c r="P30" s="69">
        <f t="shared" si="0"/>
        <v>46352</v>
      </c>
      <c r="Q30" s="69" t="s">
        <v>30</v>
      </c>
      <c r="R30" s="69">
        <f>T30+1</f>
        <v>46354</v>
      </c>
      <c r="S30" s="69">
        <f>T30</f>
        <v>46353</v>
      </c>
      <c r="T30" s="53">
        <f>P30+1</f>
        <v>46353</v>
      </c>
      <c r="U30" s="98" t="s">
        <v>36</v>
      </c>
      <c r="V30" s="69">
        <f>R30+2</f>
        <v>46356</v>
      </c>
      <c r="W30" s="181" t="s">
        <v>34</v>
      </c>
    </row>
    <row r="31" spans="1:23" ht="15.95" customHeight="1" thickBot="1" x14ac:dyDescent="0.3">
      <c r="A31" s="87"/>
      <c r="B31" s="206"/>
      <c r="C31" s="173"/>
      <c r="D31" s="173"/>
      <c r="F31" t="s">
        <v>89</v>
      </c>
      <c r="H31" s="29"/>
      <c r="L31" s="86"/>
      <c r="M31" s="202" t="s">
        <v>180</v>
      </c>
      <c r="N31" s="85"/>
      <c r="O31" s="28"/>
      <c r="P31" s="105"/>
      <c r="Q31" s="105"/>
      <c r="R31" s="60"/>
      <c r="S31" s="60"/>
      <c r="T31" s="60"/>
      <c r="U31" s="105"/>
      <c r="V31" s="105"/>
      <c r="W31" s="105"/>
    </row>
    <row r="32" spans="1:23" ht="15.95" customHeight="1" thickBot="1" x14ac:dyDescent="0.2">
      <c r="A32" s="87"/>
      <c r="B32" s="174" t="s">
        <v>21</v>
      </c>
      <c r="C32" s="20" t="s">
        <v>15</v>
      </c>
      <c r="D32" s="21"/>
      <c r="E32" s="21" t="s">
        <v>16</v>
      </c>
      <c r="F32" s="18" t="s">
        <v>38</v>
      </c>
      <c r="G32" s="18" t="s">
        <v>39</v>
      </c>
      <c r="H32" s="20" t="s">
        <v>20</v>
      </c>
      <c r="I32" s="19" t="s">
        <v>16</v>
      </c>
      <c r="L32" s="86"/>
      <c r="M32" s="138" t="s">
        <v>92</v>
      </c>
      <c r="N32" s="74"/>
      <c r="O32" s="28"/>
      <c r="P32" s="105"/>
      <c r="Q32" s="105"/>
      <c r="R32" s="60"/>
      <c r="S32" s="60"/>
      <c r="T32" s="60"/>
      <c r="U32" s="105"/>
      <c r="V32" s="105"/>
      <c r="W32" s="105"/>
    </row>
    <row r="33" spans="1:26" ht="15.95" customHeight="1" x14ac:dyDescent="0.15">
      <c r="A33" s="87"/>
      <c r="B33" s="201" t="s">
        <v>68</v>
      </c>
      <c r="C33" s="146" t="s">
        <v>97</v>
      </c>
      <c r="D33" s="26" t="s">
        <v>33</v>
      </c>
      <c r="E33" s="70">
        <v>46327</v>
      </c>
      <c r="F33" s="51">
        <f>E33+2</f>
        <v>46329</v>
      </c>
      <c r="G33" s="54">
        <f>F33+2</f>
        <v>46331</v>
      </c>
      <c r="H33" s="76" t="s">
        <v>28</v>
      </c>
      <c r="I33" s="52">
        <f>G33+3</f>
        <v>46334</v>
      </c>
      <c r="J33" s="170"/>
      <c r="M33" s="138" t="s">
        <v>129</v>
      </c>
      <c r="T33" s="167"/>
    </row>
    <row r="34" spans="1:26" ht="15.95" customHeight="1" thickBot="1" x14ac:dyDescent="0.2">
      <c r="A34" s="87" t="s">
        <v>128</v>
      </c>
      <c r="B34" s="2" t="s">
        <v>164</v>
      </c>
      <c r="C34" s="147" t="s">
        <v>88</v>
      </c>
      <c r="D34" s="27" t="s">
        <v>33</v>
      </c>
      <c r="E34" s="77">
        <v>46327</v>
      </c>
      <c r="F34" s="77">
        <f>E34+3</f>
        <v>46330</v>
      </c>
      <c r="G34" s="53" t="s">
        <v>30</v>
      </c>
      <c r="H34" s="98" t="s">
        <v>28</v>
      </c>
      <c r="I34" s="73">
        <f>E34+6</f>
        <v>46333</v>
      </c>
      <c r="J34" s="22"/>
      <c r="M34" s="138"/>
    </row>
    <row r="35" spans="1:26" ht="15.95" customHeight="1" x14ac:dyDescent="0.15">
      <c r="A35" s="87"/>
      <c r="B35" s="201" t="s">
        <v>68</v>
      </c>
      <c r="C35" s="146" t="s">
        <v>113</v>
      </c>
      <c r="D35" s="26" t="s">
        <v>33</v>
      </c>
      <c r="E35" s="70">
        <f>E33+7</f>
        <v>46334</v>
      </c>
      <c r="F35" s="51">
        <f>E35+2</f>
        <v>46336</v>
      </c>
      <c r="G35" s="54">
        <f>F35+2</f>
        <v>46338</v>
      </c>
      <c r="H35" s="76" t="s">
        <v>28</v>
      </c>
      <c r="I35" s="52">
        <f>G35+3</f>
        <v>46341</v>
      </c>
      <c r="L35" s="86"/>
      <c r="M35" s="106"/>
      <c r="R35" s="75"/>
      <c r="V35" s="67"/>
      <c r="W35" s="67"/>
    </row>
    <row r="36" spans="1:26" ht="15.95" customHeight="1" thickBot="1" x14ac:dyDescent="0.2">
      <c r="A36" s="87" t="s">
        <v>128</v>
      </c>
      <c r="B36" s="2" t="s">
        <v>85</v>
      </c>
      <c r="C36" s="147" t="s">
        <v>96</v>
      </c>
      <c r="D36" s="27" t="s">
        <v>33</v>
      </c>
      <c r="E36" s="77">
        <f>E35</f>
        <v>46334</v>
      </c>
      <c r="F36" s="77">
        <f>E36+3</f>
        <v>46337</v>
      </c>
      <c r="G36" s="53" t="s">
        <v>30</v>
      </c>
      <c r="H36" s="98" t="s">
        <v>28</v>
      </c>
      <c r="I36" s="73">
        <f>E36+6</f>
        <v>46340</v>
      </c>
      <c r="L36" s="86"/>
      <c r="M36" s="9"/>
      <c r="X36" s="85"/>
      <c r="Y36" s="85"/>
    </row>
    <row r="37" spans="1:26" ht="15.95" customHeight="1" x14ac:dyDescent="0.15">
      <c r="B37" s="201" t="s">
        <v>68</v>
      </c>
      <c r="C37" s="146" t="s">
        <v>142</v>
      </c>
      <c r="D37" s="26" t="s">
        <v>33</v>
      </c>
      <c r="E37" s="70">
        <f>E36+7</f>
        <v>46341</v>
      </c>
      <c r="F37" s="51">
        <f>E37+2</f>
        <v>46343</v>
      </c>
      <c r="G37" s="54">
        <f>F37+2</f>
        <v>46345</v>
      </c>
      <c r="H37" s="76" t="s">
        <v>28</v>
      </c>
      <c r="I37" s="52">
        <f>G37+3</f>
        <v>46348</v>
      </c>
      <c r="Y37" s="85"/>
    </row>
    <row r="38" spans="1:26" ht="15.95" customHeight="1" thickBot="1" x14ac:dyDescent="0.2">
      <c r="A38" s="87" t="s">
        <v>128</v>
      </c>
      <c r="B38" s="2" t="s">
        <v>70</v>
      </c>
      <c r="C38" s="147" t="s">
        <v>111</v>
      </c>
      <c r="D38" s="27" t="s">
        <v>33</v>
      </c>
      <c r="E38" s="77">
        <f>E37</f>
        <v>46341</v>
      </c>
      <c r="F38" s="77">
        <f>E38+3</f>
        <v>46344</v>
      </c>
      <c r="G38" s="53" t="s">
        <v>30</v>
      </c>
      <c r="H38" s="98" t="s">
        <v>28</v>
      </c>
      <c r="I38" s="73">
        <f>E38+6</f>
        <v>46347</v>
      </c>
      <c r="Y38" s="85"/>
    </row>
    <row r="39" spans="1:26" ht="15.95" customHeight="1" x14ac:dyDescent="0.15">
      <c r="B39" s="201" t="s">
        <v>68</v>
      </c>
      <c r="C39" s="146" t="s">
        <v>143</v>
      </c>
      <c r="D39" s="26" t="s">
        <v>33</v>
      </c>
      <c r="E39" s="70">
        <f>E37+7</f>
        <v>46348</v>
      </c>
      <c r="F39" s="51">
        <f>E39+2</f>
        <v>46350</v>
      </c>
      <c r="G39" s="54">
        <f>F39+2</f>
        <v>46352</v>
      </c>
      <c r="H39" s="76" t="s">
        <v>28</v>
      </c>
      <c r="I39" s="52">
        <f>G39+3</f>
        <v>46355</v>
      </c>
      <c r="L39" s="86"/>
      <c r="X39" s="85"/>
      <c r="Y39" s="85"/>
    </row>
    <row r="40" spans="1:26" ht="15.95" customHeight="1" thickBot="1" x14ac:dyDescent="0.2">
      <c r="A40" s="87" t="s">
        <v>128</v>
      </c>
      <c r="B40" s="2" t="s">
        <v>85</v>
      </c>
      <c r="C40" s="147" t="s">
        <v>171</v>
      </c>
      <c r="D40" s="27" t="s">
        <v>33</v>
      </c>
      <c r="E40" s="77">
        <f>E39</f>
        <v>46348</v>
      </c>
      <c r="F40" s="77">
        <f>E40+3</f>
        <v>46351</v>
      </c>
      <c r="G40" s="53" t="s">
        <v>30</v>
      </c>
      <c r="H40" s="98" t="s">
        <v>28</v>
      </c>
      <c r="I40" s="73">
        <f>E40+6</f>
        <v>46354</v>
      </c>
      <c r="J40" s="105"/>
      <c r="K40" s="22"/>
      <c r="L40"/>
      <c r="M40" s="86"/>
      <c r="Y40" s="85"/>
      <c r="Z40" s="85"/>
    </row>
    <row r="41" spans="1:26" ht="15.95" customHeight="1" x14ac:dyDescent="0.15">
      <c r="A41" s="86"/>
      <c r="B41" s="138" t="s">
        <v>163</v>
      </c>
      <c r="C41" s="175"/>
      <c r="D41" s="74"/>
      <c r="E41" s="28"/>
      <c r="F41" s="105"/>
      <c r="G41" s="60"/>
      <c r="H41" s="60"/>
      <c r="I41" s="105"/>
      <c r="J41" s="105"/>
      <c r="L41" s="86"/>
      <c r="X41" s="85"/>
      <c r="Y41" s="85"/>
    </row>
    <row r="42" spans="1:26" ht="15.95" customHeight="1" x14ac:dyDescent="0.15">
      <c r="A42" s="87"/>
      <c r="B42" s="138"/>
      <c r="C42" s="85"/>
      <c r="D42" s="74"/>
      <c r="E42" s="28"/>
      <c r="F42" s="105"/>
      <c r="G42" s="60"/>
      <c r="H42" s="60"/>
      <c r="I42" s="105"/>
      <c r="J42" s="22"/>
      <c r="L42" s="86"/>
      <c r="X42" s="85"/>
      <c r="Y42" s="85"/>
    </row>
    <row r="43" spans="1:26" ht="15.95" customHeight="1" x14ac:dyDescent="0.15">
      <c r="A43" s="87"/>
      <c r="B43" s="138"/>
      <c r="D43" s="74"/>
      <c r="E43" s="28"/>
      <c r="G43" s="60"/>
      <c r="H43" s="60"/>
      <c r="I43" s="105"/>
      <c r="M43" s="204" t="s">
        <v>41</v>
      </c>
      <c r="N43" s="204"/>
      <c r="O43" s="204"/>
      <c r="P43" s="204"/>
      <c r="Q43" s="204"/>
      <c r="R43" s="204"/>
      <c r="S43" s="204"/>
      <c r="T43" s="204"/>
      <c r="U43" s="204"/>
      <c r="X43" s="85"/>
      <c r="Y43" s="85"/>
    </row>
    <row r="44" spans="1:26" ht="15.95" customHeight="1" x14ac:dyDescent="0.15">
      <c r="A44" s="86"/>
      <c r="F44" s="166" t="s">
        <v>9</v>
      </c>
      <c r="H44" s="165"/>
      <c r="M44" s="204"/>
      <c r="N44" s="204"/>
      <c r="O44" s="204"/>
      <c r="P44" s="204"/>
      <c r="Q44" s="204"/>
      <c r="R44" s="204"/>
      <c r="S44" s="204"/>
      <c r="T44" s="204"/>
      <c r="U44" s="204"/>
      <c r="X44" s="85"/>
      <c r="Y44" s="85"/>
    </row>
    <row r="45" spans="1:26" ht="15.95" customHeight="1" x14ac:dyDescent="0.25">
      <c r="A45" s="86"/>
      <c r="B45" s="205" t="s">
        <v>40</v>
      </c>
      <c r="C45" s="162"/>
      <c r="D45" s="162"/>
      <c r="F45" s="167" t="s">
        <v>81</v>
      </c>
      <c r="H45" s="164"/>
      <c r="J45" s="22"/>
      <c r="M45" s="204"/>
      <c r="N45" s="204"/>
      <c r="O45" s="204"/>
      <c r="P45" s="204"/>
      <c r="Q45" s="204"/>
      <c r="R45" s="204"/>
      <c r="S45" s="204"/>
      <c r="T45" s="204"/>
      <c r="U45" s="204"/>
    </row>
    <row r="46" spans="1:26" ht="15.95" customHeight="1" thickBot="1" x14ac:dyDescent="0.3">
      <c r="A46" s="171"/>
      <c r="B46" s="206"/>
      <c r="C46" s="163"/>
      <c r="D46" s="163"/>
      <c r="F46" s="85" t="s">
        <v>82</v>
      </c>
      <c r="H46" s="164"/>
      <c r="I46" s="16"/>
      <c r="K46" s="78"/>
    </row>
    <row r="47" spans="1:26" ht="15.95" customHeight="1" thickBot="1" x14ac:dyDescent="0.2">
      <c r="A47" s="182"/>
      <c r="B47" s="17" t="s">
        <v>21</v>
      </c>
      <c r="C47" s="45" t="s">
        <v>15</v>
      </c>
      <c r="D47" s="44"/>
      <c r="E47" s="18" t="s">
        <v>42</v>
      </c>
      <c r="F47" s="18" t="s">
        <v>43</v>
      </c>
      <c r="G47" s="18" t="s">
        <v>44</v>
      </c>
      <c r="H47" s="19" t="s">
        <v>42</v>
      </c>
      <c r="I47" s="22"/>
      <c r="K47" s="78"/>
      <c r="T47" s="15"/>
      <c r="X47" s="85"/>
    </row>
    <row r="48" spans="1:26" ht="15.95" customHeight="1" x14ac:dyDescent="0.15">
      <c r="A48" s="87"/>
      <c r="B48" s="137" t="s">
        <v>181</v>
      </c>
      <c r="C48" s="160" t="s">
        <v>182</v>
      </c>
      <c r="D48" s="7" t="s">
        <v>183</v>
      </c>
      <c r="E48" s="59">
        <v>46326</v>
      </c>
      <c r="F48" s="50">
        <f t="shared" ref="F48:F53" si="1">E48+2</f>
        <v>46328</v>
      </c>
      <c r="G48" s="50">
        <f>F48</f>
        <v>46328</v>
      </c>
      <c r="H48" s="80">
        <f>G48+2</f>
        <v>46330</v>
      </c>
      <c r="I48" s="107"/>
      <c r="K48" s="87"/>
      <c r="M48" s="119" t="s">
        <v>45</v>
      </c>
      <c r="O48" s="120"/>
      <c r="P48" s="120"/>
      <c r="Q48" s="30"/>
      <c r="R48" s="30"/>
      <c r="S48" s="120"/>
      <c r="U48" s="119" t="s">
        <v>46</v>
      </c>
      <c r="X48" s="22"/>
    </row>
    <row r="49" spans="1:24" ht="15.95" customHeight="1" x14ac:dyDescent="0.15">
      <c r="A49" s="87"/>
      <c r="B49" s="137" t="s">
        <v>80</v>
      </c>
      <c r="C49" s="146" t="s">
        <v>184</v>
      </c>
      <c r="D49" s="4" t="s">
        <v>183</v>
      </c>
      <c r="E49" s="68">
        <f>E48+2</f>
        <v>46328</v>
      </c>
      <c r="F49" s="68">
        <f t="shared" si="1"/>
        <v>46330</v>
      </c>
      <c r="G49" s="55">
        <f t="shared" ref="G49:G50" si="2">+F49</f>
        <v>46330</v>
      </c>
      <c r="H49" s="83">
        <f>G49+3</f>
        <v>46333</v>
      </c>
      <c r="I49" s="107"/>
      <c r="K49" s="87"/>
      <c r="M49" s="87"/>
      <c r="O49" s="120"/>
      <c r="P49" s="120"/>
      <c r="Q49" s="30"/>
      <c r="R49" s="30"/>
      <c r="S49" s="120"/>
      <c r="X49" s="85"/>
    </row>
    <row r="50" spans="1:24" ht="15.95" customHeight="1" thickBot="1" x14ac:dyDescent="0.2">
      <c r="A50" s="87"/>
      <c r="B50" s="2" t="s">
        <v>181</v>
      </c>
      <c r="C50" s="161" t="s">
        <v>185</v>
      </c>
      <c r="D50" s="5" t="s">
        <v>183</v>
      </c>
      <c r="E50" s="56">
        <f>E48+4</f>
        <v>46330</v>
      </c>
      <c r="F50" s="56">
        <f t="shared" si="1"/>
        <v>46332</v>
      </c>
      <c r="G50" s="56">
        <f t="shared" si="2"/>
        <v>46332</v>
      </c>
      <c r="H50" s="57">
        <f>G50+3</f>
        <v>46335</v>
      </c>
      <c r="K50" s="81"/>
      <c r="L50"/>
      <c r="M50" s="30" t="s">
        <v>71</v>
      </c>
      <c r="O50" s="120"/>
      <c r="P50" s="120"/>
      <c r="Q50" s="30"/>
      <c r="R50" s="30"/>
      <c r="S50" s="120"/>
      <c r="U50" s="30" t="s">
        <v>47</v>
      </c>
    </row>
    <row r="51" spans="1:24" ht="15.95" customHeight="1" x14ac:dyDescent="0.15">
      <c r="A51" s="87"/>
      <c r="B51" s="137" t="s">
        <v>80</v>
      </c>
      <c r="C51" s="160" t="s">
        <v>186</v>
      </c>
      <c r="D51" s="7" t="s">
        <v>183</v>
      </c>
      <c r="E51" s="59">
        <f t="shared" ref="E51:E59" si="3">E48+7</f>
        <v>46333</v>
      </c>
      <c r="F51" s="50">
        <f t="shared" si="1"/>
        <v>46335</v>
      </c>
      <c r="G51" s="50">
        <f>F51</f>
        <v>46335</v>
      </c>
      <c r="H51" s="80">
        <f>G51+2</f>
        <v>46337</v>
      </c>
      <c r="I51" s="84"/>
      <c r="K51" s="87"/>
      <c r="L51"/>
      <c r="O51" s="120"/>
      <c r="P51" s="120"/>
      <c r="Q51" s="120"/>
      <c r="R51" s="120"/>
      <c r="S51" s="120"/>
      <c r="U51" s="30" t="s">
        <v>48</v>
      </c>
    </row>
    <row r="52" spans="1:24" ht="15.95" customHeight="1" x14ac:dyDescent="0.15">
      <c r="A52" s="87"/>
      <c r="B52" s="137" t="s">
        <v>181</v>
      </c>
      <c r="C52" s="146" t="s">
        <v>187</v>
      </c>
      <c r="D52" s="4" t="s">
        <v>183</v>
      </c>
      <c r="E52" s="68">
        <f t="shared" si="3"/>
        <v>46335</v>
      </c>
      <c r="F52" s="68">
        <f t="shared" si="1"/>
        <v>46337</v>
      </c>
      <c r="G52" s="55">
        <f t="shared" ref="G52:G53" si="4">+F52</f>
        <v>46337</v>
      </c>
      <c r="H52" s="83">
        <f>G52+3</f>
        <v>46340</v>
      </c>
      <c r="I52" s="84"/>
      <c r="K52" s="87"/>
      <c r="L52"/>
      <c r="M52" s="30" t="s">
        <v>72</v>
      </c>
      <c r="N52" s="120"/>
      <c r="O52" s="120"/>
      <c r="P52" s="120"/>
      <c r="Q52" s="120"/>
      <c r="R52" s="120"/>
      <c r="S52" s="119"/>
      <c r="U52" s="133" t="s">
        <v>50</v>
      </c>
      <c r="W52" s="85"/>
    </row>
    <row r="53" spans="1:24" ht="15.95" customHeight="1" thickBot="1" x14ac:dyDescent="0.2">
      <c r="A53" s="87"/>
      <c r="B53" s="2" t="s">
        <v>80</v>
      </c>
      <c r="C53" s="161" t="s">
        <v>188</v>
      </c>
      <c r="D53" s="5" t="s">
        <v>183</v>
      </c>
      <c r="E53" s="56">
        <f t="shared" si="3"/>
        <v>46337</v>
      </c>
      <c r="F53" s="56">
        <f t="shared" si="1"/>
        <v>46339</v>
      </c>
      <c r="G53" s="56">
        <f t="shared" si="4"/>
        <v>46339</v>
      </c>
      <c r="H53" s="57">
        <f>G53+3</f>
        <v>46342</v>
      </c>
      <c r="K53" s="87"/>
      <c r="L53"/>
      <c r="M53" s="30" t="s">
        <v>49</v>
      </c>
      <c r="N53" s="120"/>
      <c r="O53" s="120"/>
      <c r="P53" s="120"/>
      <c r="Q53" s="120"/>
      <c r="R53" s="120"/>
      <c r="S53" s="121"/>
      <c r="T53" s="120"/>
      <c r="W53" s="22"/>
    </row>
    <row r="54" spans="1:24" ht="15.95" customHeight="1" x14ac:dyDescent="0.15">
      <c r="A54" s="87"/>
      <c r="B54" s="137" t="s">
        <v>181</v>
      </c>
      <c r="C54" s="160" t="s">
        <v>189</v>
      </c>
      <c r="D54" s="7" t="s">
        <v>183</v>
      </c>
      <c r="E54" s="59">
        <f t="shared" si="3"/>
        <v>46340</v>
      </c>
      <c r="F54" s="50">
        <f t="shared" ref="F54:F59" si="5">E54+2</f>
        <v>46342</v>
      </c>
      <c r="G54" s="50">
        <f>F54</f>
        <v>46342</v>
      </c>
      <c r="H54" s="80">
        <f>G54+2</f>
        <v>46344</v>
      </c>
      <c r="K54" s="87"/>
      <c r="L54"/>
      <c r="M54" s="30" t="s">
        <v>51</v>
      </c>
      <c r="W54" s="22"/>
    </row>
    <row r="55" spans="1:24" ht="15.95" customHeight="1" x14ac:dyDescent="0.15">
      <c r="A55" s="87"/>
      <c r="B55" s="137" t="s">
        <v>80</v>
      </c>
      <c r="C55" s="146" t="s">
        <v>190</v>
      </c>
      <c r="D55" s="4" t="s">
        <v>183</v>
      </c>
      <c r="E55" s="68">
        <f t="shared" si="3"/>
        <v>46342</v>
      </c>
      <c r="F55" s="68">
        <f t="shared" si="5"/>
        <v>46344</v>
      </c>
      <c r="G55" s="55">
        <f t="shared" ref="G55:G56" si="6">+F55</f>
        <v>46344</v>
      </c>
      <c r="H55" s="83">
        <f>G55+3</f>
        <v>46347</v>
      </c>
      <c r="K55" s="87"/>
      <c r="L55"/>
    </row>
    <row r="56" spans="1:24" ht="15.95" customHeight="1" thickBot="1" x14ac:dyDescent="0.2">
      <c r="A56" s="87"/>
      <c r="B56" s="2" t="s">
        <v>181</v>
      </c>
      <c r="C56" s="161" t="s">
        <v>191</v>
      </c>
      <c r="D56" s="5" t="s">
        <v>183</v>
      </c>
      <c r="E56" s="56">
        <f t="shared" si="3"/>
        <v>46344</v>
      </c>
      <c r="F56" s="56">
        <f t="shared" si="5"/>
        <v>46346</v>
      </c>
      <c r="G56" s="56">
        <f t="shared" si="6"/>
        <v>46346</v>
      </c>
      <c r="H56" s="57">
        <f>G56+3</f>
        <v>46349</v>
      </c>
      <c r="K56" s="87"/>
      <c r="L56"/>
      <c r="W56" s="22"/>
    </row>
    <row r="57" spans="1:24" ht="15.95" customHeight="1" x14ac:dyDescent="0.15">
      <c r="B57" s="137" t="s">
        <v>77</v>
      </c>
      <c r="C57" s="160" t="s">
        <v>192</v>
      </c>
      <c r="D57" s="7" t="s">
        <v>29</v>
      </c>
      <c r="E57" s="59">
        <f t="shared" si="3"/>
        <v>46347</v>
      </c>
      <c r="F57" s="50">
        <f t="shared" si="5"/>
        <v>46349</v>
      </c>
      <c r="G57" s="50">
        <f>F57</f>
        <v>46349</v>
      </c>
      <c r="H57" s="80">
        <f>G57+2</f>
        <v>46351</v>
      </c>
      <c r="K57" s="87"/>
      <c r="L57"/>
    </row>
    <row r="58" spans="1:24" ht="15.95" customHeight="1" x14ac:dyDescent="0.15">
      <c r="B58" s="137" t="s">
        <v>193</v>
      </c>
      <c r="C58" s="146" t="s">
        <v>111</v>
      </c>
      <c r="D58" s="4" t="s">
        <v>29</v>
      </c>
      <c r="E58" s="68">
        <f t="shared" si="3"/>
        <v>46349</v>
      </c>
      <c r="F58" s="68">
        <f t="shared" si="5"/>
        <v>46351</v>
      </c>
      <c r="G58" s="55">
        <f t="shared" ref="G58:G59" si="7">+F58</f>
        <v>46351</v>
      </c>
      <c r="H58" s="83">
        <f>G58+3</f>
        <v>46354</v>
      </c>
      <c r="K58" s="87"/>
    </row>
    <row r="59" spans="1:24" ht="15.95" customHeight="1" thickBot="1" x14ac:dyDescent="0.2">
      <c r="B59" s="2" t="s">
        <v>77</v>
      </c>
      <c r="C59" s="161" t="s">
        <v>194</v>
      </c>
      <c r="D59" s="5" t="s">
        <v>29</v>
      </c>
      <c r="E59" s="56">
        <f t="shared" si="3"/>
        <v>46351</v>
      </c>
      <c r="F59" s="56">
        <f t="shared" si="5"/>
        <v>46353</v>
      </c>
      <c r="G59" s="56">
        <f t="shared" si="7"/>
        <v>46353</v>
      </c>
      <c r="H59" s="57">
        <f>G59+3</f>
        <v>46356</v>
      </c>
      <c r="J59" s="22"/>
    </row>
    <row r="60" spans="1:24" ht="15.95" customHeight="1" x14ac:dyDescent="0.15">
      <c r="A60" s="86"/>
      <c r="B60" s="138"/>
      <c r="C60" s="74"/>
      <c r="J60" s="22"/>
    </row>
    <row r="61" spans="1:24" ht="15.95" customHeight="1" x14ac:dyDescent="0.15">
      <c r="A61" s="86"/>
      <c r="B61" s="149"/>
      <c r="J61" s="22"/>
    </row>
    <row r="62" spans="1:24" ht="15.95" customHeight="1" x14ac:dyDescent="0.15">
      <c r="A62" s="86"/>
      <c r="B62" s="15"/>
      <c r="J62" s="22"/>
    </row>
    <row r="63" spans="1:24" x14ac:dyDescent="0.15">
      <c r="B63" s="138"/>
    </row>
    <row r="107" spans="2:12" x14ac:dyDescent="0.15">
      <c r="L107" s="81"/>
    </row>
    <row r="108" spans="2:12" ht="14.25" x14ac:dyDescent="0.15">
      <c r="B108" s="24"/>
      <c r="C108" s="25"/>
      <c r="D108" s="25"/>
      <c r="E108" s="25"/>
      <c r="F108" s="25"/>
      <c r="G108" s="23"/>
      <c r="H108" s="24"/>
      <c r="I108" s="22"/>
      <c r="J108" s="22"/>
      <c r="K108" s="22"/>
      <c r="L108" s="91"/>
    </row>
    <row r="109" spans="2:12" ht="14.25" x14ac:dyDescent="0.15">
      <c r="B109" s="24"/>
      <c r="C109" s="25"/>
      <c r="D109" s="25"/>
      <c r="E109" s="25"/>
      <c r="F109" s="25"/>
      <c r="G109" s="23"/>
      <c r="H109" s="24"/>
      <c r="I109" s="22"/>
      <c r="J109" s="9"/>
      <c r="K109" s="9"/>
      <c r="L109" s="81"/>
    </row>
    <row r="110" spans="2:12" x14ac:dyDescent="0.15">
      <c r="B110" s="24"/>
      <c r="C110" s="25"/>
      <c r="D110" s="25"/>
      <c r="E110" s="25"/>
      <c r="F110" s="25"/>
      <c r="G110" s="23"/>
      <c r="H110" s="24"/>
      <c r="I110" s="22"/>
      <c r="J110" s="22"/>
      <c r="K110" s="22"/>
      <c r="L110" s="81"/>
    </row>
    <row r="111" spans="2:12" x14ac:dyDescent="0.15">
      <c r="B111" s="24"/>
      <c r="C111" s="25"/>
      <c r="D111" s="25"/>
      <c r="E111" s="25"/>
      <c r="F111" s="25"/>
      <c r="G111" s="23"/>
      <c r="H111" s="24"/>
      <c r="I111" s="22"/>
      <c r="J111" s="22"/>
      <c r="K111" s="22"/>
      <c r="L111" s="81"/>
    </row>
    <row r="112" spans="2:12" x14ac:dyDescent="0.15">
      <c r="J112" s="22"/>
      <c r="K112" s="22"/>
      <c r="L112" s="81"/>
    </row>
    <row r="113" spans="10:12" x14ac:dyDescent="0.15">
      <c r="J113" s="22"/>
      <c r="K113" s="22"/>
      <c r="L113" s="81"/>
    </row>
    <row r="114" spans="10:12" x14ac:dyDescent="0.15">
      <c r="J114" s="22"/>
      <c r="K114" s="22"/>
    </row>
  </sheetData>
  <mergeCells count="6">
    <mergeCell ref="T2:U2"/>
    <mergeCell ref="M43:U45"/>
    <mergeCell ref="B45:B46"/>
    <mergeCell ref="B30:B31"/>
    <mergeCell ref="B12:C13"/>
    <mergeCell ref="M12:R13"/>
  </mergeCells>
  <phoneticPr fontId="2"/>
  <pageMargins left="0.51181102362204722" right="0.51181102362204722" top="0.35433070866141736" bottom="0.35433070866141736" header="0" footer="0"/>
  <pageSetup paperSize="9" scale="61" orientation="landscape" r:id="rId1"/>
  <drawing r:id="rId2"/>
  <legacyDrawing r:id="rId3"/>
  <oleObjects>
    <mc:AlternateContent xmlns:mc="http://schemas.openxmlformats.org/markup-compatibility/2006">
      <mc:Choice Requires="x14">
        <oleObject progId="PBrush" shapeId="1029"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T67"/>
  <sheetViews>
    <sheetView tabSelected="1" zoomScaleNormal="100" workbookViewId="0">
      <selection activeCell="J29" sqref="J29"/>
    </sheetView>
  </sheetViews>
  <sheetFormatPr defaultRowHeight="13.5" x14ac:dyDescent="0.15"/>
  <cols>
    <col min="1" max="1" width="7.125" style="86" bestFit="1" customWidth="1"/>
    <col min="2" max="2" width="22.375" customWidth="1"/>
    <col min="3" max="3" width="7.125" customWidth="1"/>
    <col min="4" max="4" width="3.125" customWidth="1"/>
    <col min="5" max="12" width="14.75" customWidth="1"/>
    <col min="13" max="13" width="6.375" style="101" customWidth="1"/>
    <col min="14" max="14" width="13" customWidth="1"/>
    <col min="15" max="15" width="6.25" bestFit="1" customWidth="1"/>
    <col min="16" max="16" width="2.375" customWidth="1"/>
    <col min="17" max="17" width="11.125" customWidth="1"/>
    <col min="18" max="18" width="11" customWidth="1"/>
    <col min="19" max="19" width="16.125" customWidth="1"/>
  </cols>
  <sheetData>
    <row r="2" spans="1:19" ht="34.5" x14ac:dyDescent="0.45">
      <c r="B2" s="63" t="s">
        <v>52</v>
      </c>
      <c r="C2" s="63"/>
      <c r="D2" s="63"/>
      <c r="E2" s="63"/>
      <c r="F2" s="63"/>
      <c r="G2" s="63"/>
      <c r="H2" s="63"/>
      <c r="I2" s="114" t="s">
        <v>53</v>
      </c>
      <c r="J2" s="61"/>
      <c r="K2" s="61"/>
      <c r="L2" s="61"/>
      <c r="M2" s="99"/>
      <c r="N2" s="61"/>
      <c r="O2" s="61"/>
      <c r="P2" s="61"/>
      <c r="S2" s="148">
        <f ca="1">TODAY()</f>
        <v>46324</v>
      </c>
    </row>
    <row r="3" spans="1:19" ht="23.25" x14ac:dyDescent="0.35">
      <c r="B3" s="64"/>
      <c r="C3" s="38"/>
      <c r="D3" s="38"/>
      <c r="E3" s="38"/>
      <c r="F3" s="38"/>
      <c r="G3" s="38"/>
      <c r="H3" s="38"/>
      <c r="I3" s="38"/>
      <c r="J3" s="38" t="s">
        <v>54</v>
      </c>
      <c r="K3" s="38"/>
      <c r="L3" s="38"/>
      <c r="M3" s="100"/>
    </row>
    <row r="4" spans="1:19" ht="23.25" x14ac:dyDescent="0.35">
      <c r="B4" s="64"/>
      <c r="C4" s="38"/>
      <c r="D4" s="38"/>
      <c r="E4" s="38"/>
      <c r="F4" s="38"/>
      <c r="G4" s="38"/>
      <c r="H4" s="38"/>
      <c r="I4" s="38"/>
      <c r="J4" s="38"/>
      <c r="K4" s="38"/>
      <c r="L4" s="38"/>
      <c r="M4" s="100"/>
    </row>
    <row r="5" spans="1:19" ht="23.25" x14ac:dyDescent="0.35">
      <c r="B5" s="64"/>
      <c r="C5" s="38"/>
      <c r="D5" s="38"/>
      <c r="E5" s="38"/>
      <c r="F5" s="38"/>
      <c r="G5" s="38"/>
      <c r="H5" s="38"/>
      <c r="I5" s="38"/>
      <c r="J5" s="65"/>
      <c r="K5" s="65"/>
      <c r="L5" s="65"/>
    </row>
    <row r="6" spans="1:19" ht="19.5" x14ac:dyDescent="0.3">
      <c r="B6" s="115" t="s">
        <v>55</v>
      </c>
      <c r="C6" s="15"/>
      <c r="D6" s="15"/>
      <c r="E6" s="15"/>
      <c r="F6" s="13"/>
      <c r="G6" s="13"/>
      <c r="H6" s="13"/>
      <c r="I6" s="14"/>
      <c r="J6" s="14"/>
      <c r="K6" s="14"/>
      <c r="L6" s="14"/>
    </row>
    <row r="7" spans="1:19" ht="17.25" x14ac:dyDescent="0.2">
      <c r="B7" s="117" t="s">
        <v>56</v>
      </c>
      <c r="C7" s="42"/>
      <c r="D7" s="42"/>
      <c r="E7" s="42"/>
      <c r="F7" s="118" t="s">
        <v>57</v>
      </c>
      <c r="I7" s="49"/>
      <c r="L7" s="43"/>
    </row>
    <row r="8" spans="1:19" ht="14.25" x14ac:dyDescent="0.15">
      <c r="B8" s="41"/>
      <c r="C8" s="42"/>
      <c r="D8" s="42"/>
      <c r="E8" s="42"/>
      <c r="F8" s="42"/>
      <c r="G8" s="12"/>
      <c r="H8" s="12"/>
      <c r="I8" s="43"/>
      <c r="J8" s="43"/>
      <c r="K8" s="43"/>
      <c r="L8" s="43"/>
    </row>
    <row r="9" spans="1:19" ht="18.75" x14ac:dyDescent="0.3">
      <c r="B9" s="11"/>
      <c r="C9" s="10"/>
      <c r="D9" s="10"/>
      <c r="E9" s="10"/>
      <c r="F9" s="10"/>
      <c r="I9" s="30"/>
    </row>
    <row r="10" spans="1:19" ht="18.75" x14ac:dyDescent="0.3">
      <c r="B10" s="96" t="s">
        <v>58</v>
      </c>
      <c r="C10" s="10"/>
      <c r="D10" s="10"/>
      <c r="E10" s="10"/>
      <c r="F10" s="10"/>
      <c r="I10" s="30"/>
      <c r="M10"/>
    </row>
    <row r="11" spans="1:19" ht="13.5" customHeight="1" thickBot="1" x14ac:dyDescent="0.35">
      <c r="A11" s="171"/>
      <c r="B11" s="96"/>
      <c r="C11" s="10"/>
      <c r="D11" s="10"/>
      <c r="E11" s="10"/>
      <c r="F11" s="10"/>
      <c r="I11" s="30"/>
      <c r="M11"/>
    </row>
    <row r="12" spans="1:19" ht="21" customHeight="1" thickBot="1" x14ac:dyDescent="0.2">
      <c r="A12" s="171"/>
      <c r="B12" s="108" t="s">
        <v>21</v>
      </c>
      <c r="C12" s="109" t="s">
        <v>15</v>
      </c>
      <c r="D12" s="110"/>
      <c r="E12" s="111" t="s">
        <v>42</v>
      </c>
      <c r="F12" s="112" t="s">
        <v>18</v>
      </c>
      <c r="G12" s="112" t="s">
        <v>19</v>
      </c>
      <c r="H12" s="112" t="s">
        <v>59</v>
      </c>
      <c r="I12" s="112" t="s">
        <v>60</v>
      </c>
      <c r="J12" s="112" t="s">
        <v>61</v>
      </c>
      <c r="K12" s="112" t="s">
        <v>62</v>
      </c>
      <c r="L12" s="113" t="s">
        <v>42</v>
      </c>
      <c r="M12"/>
    </row>
    <row r="13" spans="1:19" ht="21" customHeight="1" x14ac:dyDescent="0.2">
      <c r="A13" s="171"/>
      <c r="B13" s="187" t="s">
        <v>65</v>
      </c>
      <c r="C13" s="188" t="s">
        <v>102</v>
      </c>
      <c r="D13" s="189" t="s">
        <v>33</v>
      </c>
      <c r="E13" s="183" t="s">
        <v>36</v>
      </c>
      <c r="F13" s="184" t="s">
        <v>83</v>
      </c>
      <c r="G13" s="184" t="s">
        <v>36</v>
      </c>
      <c r="H13" s="184" t="s">
        <v>36</v>
      </c>
      <c r="I13" s="184" t="s">
        <v>36</v>
      </c>
      <c r="J13" s="183" t="s">
        <v>36</v>
      </c>
      <c r="K13" s="183" t="s">
        <v>36</v>
      </c>
      <c r="L13" s="185" t="s">
        <v>36</v>
      </c>
      <c r="M13"/>
    </row>
    <row r="14" spans="1:19" ht="21" customHeight="1" x14ac:dyDescent="0.2">
      <c r="A14" s="171" t="s">
        <v>134</v>
      </c>
      <c r="B14" s="190" t="s">
        <v>74</v>
      </c>
      <c r="C14" s="191" t="s">
        <v>107</v>
      </c>
      <c r="D14" s="192" t="s">
        <v>33</v>
      </c>
      <c r="E14" s="183" t="s">
        <v>108</v>
      </c>
      <c r="F14" s="184" t="s">
        <v>36</v>
      </c>
      <c r="G14" s="184" t="s">
        <v>131</v>
      </c>
      <c r="H14" s="193" t="s">
        <v>36</v>
      </c>
      <c r="I14" s="184" t="s">
        <v>36</v>
      </c>
      <c r="J14" s="184" t="s">
        <v>36</v>
      </c>
      <c r="K14" s="184" t="s">
        <v>109</v>
      </c>
      <c r="L14" s="185" t="s">
        <v>104</v>
      </c>
      <c r="M14" s="136"/>
    </row>
    <row r="15" spans="1:19" ht="21" customHeight="1" x14ac:dyDescent="0.2">
      <c r="A15" s="171" t="s">
        <v>138</v>
      </c>
      <c r="B15" s="190" t="s">
        <v>94</v>
      </c>
      <c r="C15" s="191" t="s">
        <v>106</v>
      </c>
      <c r="D15" s="192" t="s">
        <v>33</v>
      </c>
      <c r="E15" s="183" t="s">
        <v>127</v>
      </c>
      <c r="F15" s="184" t="s">
        <v>36</v>
      </c>
      <c r="G15" s="183" t="s">
        <v>36</v>
      </c>
      <c r="H15" s="183" t="s">
        <v>83</v>
      </c>
      <c r="I15" s="183" t="s">
        <v>83</v>
      </c>
      <c r="J15" s="184" t="s">
        <v>91</v>
      </c>
      <c r="K15" s="184" t="s">
        <v>130</v>
      </c>
      <c r="L15" s="185" t="s">
        <v>108</v>
      </c>
      <c r="M15" s="136"/>
    </row>
    <row r="16" spans="1:19" ht="21" customHeight="1" x14ac:dyDescent="0.2">
      <c r="A16" s="171"/>
      <c r="B16" s="187" t="s">
        <v>63</v>
      </c>
      <c r="C16" s="188" t="s">
        <v>102</v>
      </c>
      <c r="D16" s="189" t="s">
        <v>33</v>
      </c>
      <c r="E16" s="183" t="s">
        <v>108</v>
      </c>
      <c r="F16" s="184" t="s">
        <v>36</v>
      </c>
      <c r="G16" s="183" t="s">
        <v>36</v>
      </c>
      <c r="H16" s="184" t="s">
        <v>36</v>
      </c>
      <c r="I16" s="184" t="s">
        <v>36</v>
      </c>
      <c r="J16" s="184" t="s">
        <v>103</v>
      </c>
      <c r="K16" s="183" t="s">
        <v>110</v>
      </c>
      <c r="L16" s="185" t="s">
        <v>104</v>
      </c>
      <c r="M16" s="136"/>
    </row>
    <row r="17" spans="1:15" ht="21" customHeight="1" thickBot="1" x14ac:dyDescent="0.25">
      <c r="A17" s="171" t="s">
        <v>136</v>
      </c>
      <c r="B17" s="194" t="s">
        <v>86</v>
      </c>
      <c r="C17" s="195" t="s">
        <v>105</v>
      </c>
      <c r="D17" s="196" t="s">
        <v>33</v>
      </c>
      <c r="E17" s="186" t="s">
        <v>132</v>
      </c>
      <c r="F17" s="186" t="s">
        <v>36</v>
      </c>
      <c r="G17" s="186" t="s">
        <v>36</v>
      </c>
      <c r="H17" s="197" t="s">
        <v>109</v>
      </c>
      <c r="I17" s="186" t="s">
        <v>131</v>
      </c>
      <c r="J17" s="186" t="s">
        <v>36</v>
      </c>
      <c r="K17" s="186" t="s">
        <v>36</v>
      </c>
      <c r="L17" s="198" t="s">
        <v>133</v>
      </c>
      <c r="M17"/>
    </row>
    <row r="18" spans="1:15" ht="21" customHeight="1" x14ac:dyDescent="0.2">
      <c r="A18" s="171"/>
      <c r="B18" s="199" t="s">
        <v>86</v>
      </c>
      <c r="C18" s="191" t="s">
        <v>117</v>
      </c>
      <c r="D18" s="192" t="s">
        <v>33</v>
      </c>
      <c r="E18" s="183" t="s">
        <v>104</v>
      </c>
      <c r="F18" s="184" t="s">
        <v>118</v>
      </c>
      <c r="G18" s="183" t="s">
        <v>36</v>
      </c>
      <c r="H18" s="183" t="s">
        <v>36</v>
      </c>
      <c r="I18" s="183" t="s">
        <v>36</v>
      </c>
      <c r="J18" s="183" t="s">
        <v>36</v>
      </c>
      <c r="K18" s="183" t="s">
        <v>36</v>
      </c>
      <c r="L18" s="185" t="s">
        <v>119</v>
      </c>
      <c r="M18"/>
      <c r="O18" s="1"/>
    </row>
    <row r="19" spans="1:15" ht="21" customHeight="1" x14ac:dyDescent="0.2">
      <c r="A19" s="171"/>
      <c r="B19" s="187" t="s">
        <v>65</v>
      </c>
      <c r="C19" s="188" t="s">
        <v>120</v>
      </c>
      <c r="D19" s="192" t="s">
        <v>33</v>
      </c>
      <c r="E19" s="183" t="s">
        <v>104</v>
      </c>
      <c r="F19" s="184" t="s">
        <v>36</v>
      </c>
      <c r="G19" s="183" t="s">
        <v>118</v>
      </c>
      <c r="H19" s="184" t="s">
        <v>36</v>
      </c>
      <c r="I19" s="184" t="s">
        <v>36</v>
      </c>
      <c r="J19" s="184" t="s">
        <v>36</v>
      </c>
      <c r="K19" s="183" t="s">
        <v>125</v>
      </c>
      <c r="L19" s="185" t="s">
        <v>119</v>
      </c>
      <c r="M19"/>
    </row>
    <row r="20" spans="1:15" ht="21" customHeight="1" thickBot="1" x14ac:dyDescent="0.25">
      <c r="A20" s="171"/>
      <c r="B20" s="200" t="s">
        <v>74</v>
      </c>
      <c r="C20" s="195" t="s">
        <v>121</v>
      </c>
      <c r="D20" s="196" t="s">
        <v>33</v>
      </c>
      <c r="E20" s="186" t="s">
        <v>122</v>
      </c>
      <c r="F20" s="186" t="s">
        <v>36</v>
      </c>
      <c r="G20" s="186" t="s">
        <v>36</v>
      </c>
      <c r="H20" s="197" t="s">
        <v>123</v>
      </c>
      <c r="I20" s="186" t="s">
        <v>36</v>
      </c>
      <c r="J20" s="186" t="s">
        <v>124</v>
      </c>
      <c r="K20" s="186" t="s">
        <v>126</v>
      </c>
      <c r="L20" s="198" t="s">
        <v>119</v>
      </c>
      <c r="M20"/>
    </row>
    <row r="21" spans="1:15" ht="21" customHeight="1" x14ac:dyDescent="0.2">
      <c r="A21" s="171" t="s">
        <v>93</v>
      </c>
      <c r="B21" s="187" t="s">
        <v>65</v>
      </c>
      <c r="C21" s="188" t="s">
        <v>145</v>
      </c>
      <c r="D21" s="189" t="s">
        <v>33</v>
      </c>
      <c r="E21" s="183" t="s">
        <v>83</v>
      </c>
      <c r="F21" s="184" t="s">
        <v>83</v>
      </c>
      <c r="G21" s="184" t="s">
        <v>36</v>
      </c>
      <c r="H21" s="184" t="s">
        <v>36</v>
      </c>
      <c r="I21" s="184" t="s">
        <v>36</v>
      </c>
      <c r="J21" s="183" t="s">
        <v>36</v>
      </c>
      <c r="K21" s="183" t="s">
        <v>36</v>
      </c>
      <c r="L21" s="185" t="s">
        <v>83</v>
      </c>
      <c r="M21"/>
    </row>
    <row r="22" spans="1:15" ht="21" customHeight="1" x14ac:dyDescent="0.2">
      <c r="A22" s="171"/>
      <c r="B22" s="190" t="s">
        <v>74</v>
      </c>
      <c r="C22" s="191" t="s">
        <v>152</v>
      </c>
      <c r="D22" s="192" t="s">
        <v>33</v>
      </c>
      <c r="E22" s="183" t="s">
        <v>119</v>
      </c>
      <c r="F22" s="184" t="s">
        <v>36</v>
      </c>
      <c r="G22" s="184" t="s">
        <v>153</v>
      </c>
      <c r="H22" s="193" t="s">
        <v>36</v>
      </c>
      <c r="I22" s="184" t="s">
        <v>36</v>
      </c>
      <c r="J22" s="184" t="s">
        <v>36</v>
      </c>
      <c r="K22" s="184" t="s">
        <v>150</v>
      </c>
      <c r="L22" s="185" t="s">
        <v>157</v>
      </c>
      <c r="M22"/>
      <c r="O22" s="1" t="s">
        <v>64</v>
      </c>
    </row>
    <row r="23" spans="1:15" ht="21" customHeight="1" x14ac:dyDescent="0.2">
      <c r="A23" s="171"/>
      <c r="B23" s="190" t="s">
        <v>73</v>
      </c>
      <c r="C23" s="191" t="s">
        <v>154</v>
      </c>
      <c r="D23" s="192" t="s">
        <v>33</v>
      </c>
      <c r="E23" s="183" t="s">
        <v>146</v>
      </c>
      <c r="F23" s="184" t="s">
        <v>36</v>
      </c>
      <c r="G23" s="183" t="s">
        <v>36</v>
      </c>
      <c r="H23" s="183" t="s">
        <v>156</v>
      </c>
      <c r="I23" s="183" t="s">
        <v>147</v>
      </c>
      <c r="J23" s="184" t="s">
        <v>36</v>
      </c>
      <c r="K23" s="184" t="s">
        <v>36</v>
      </c>
      <c r="L23" s="185" t="s">
        <v>158</v>
      </c>
      <c r="M23"/>
    </row>
    <row r="24" spans="1:15" ht="21" customHeight="1" x14ac:dyDescent="0.2">
      <c r="A24" s="171" t="s">
        <v>159</v>
      </c>
      <c r="B24" s="187" t="s">
        <v>148</v>
      </c>
      <c r="C24" s="188" t="s">
        <v>145</v>
      </c>
      <c r="D24" s="189" t="s">
        <v>33</v>
      </c>
      <c r="E24" s="183" t="s">
        <v>146</v>
      </c>
      <c r="F24" s="184" t="s">
        <v>147</v>
      </c>
      <c r="G24" s="183" t="s">
        <v>36</v>
      </c>
      <c r="H24" s="184" t="s">
        <v>36</v>
      </c>
      <c r="I24" s="184" t="s">
        <v>36</v>
      </c>
      <c r="J24" s="184" t="s">
        <v>150</v>
      </c>
      <c r="K24" s="183" t="s">
        <v>150</v>
      </c>
      <c r="L24" s="185" t="s">
        <v>157</v>
      </c>
      <c r="O24" s="122" t="s">
        <v>45</v>
      </c>
    </row>
    <row r="25" spans="1:15" ht="21" customHeight="1" thickBot="1" x14ac:dyDescent="0.25">
      <c r="A25" s="171"/>
      <c r="B25" s="194" t="s">
        <v>73</v>
      </c>
      <c r="C25" s="195" t="s">
        <v>155</v>
      </c>
      <c r="D25" s="196" t="s">
        <v>33</v>
      </c>
      <c r="E25" s="186" t="s">
        <v>158</v>
      </c>
      <c r="F25" s="186" t="s">
        <v>36</v>
      </c>
      <c r="G25" s="186" t="s">
        <v>36</v>
      </c>
      <c r="H25" s="197" t="s">
        <v>150</v>
      </c>
      <c r="I25" s="186" t="s">
        <v>36</v>
      </c>
      <c r="J25" s="186" t="s">
        <v>36</v>
      </c>
      <c r="K25" s="186" t="s">
        <v>36</v>
      </c>
      <c r="L25" s="198" t="s">
        <v>157</v>
      </c>
      <c r="O25" s="115" t="s">
        <v>71</v>
      </c>
    </row>
    <row r="26" spans="1:15" ht="21" customHeight="1" x14ac:dyDescent="0.2">
      <c r="A26" s="171"/>
      <c r="B26" s="190" t="s">
        <v>195</v>
      </c>
      <c r="C26" s="191" t="s">
        <v>196</v>
      </c>
      <c r="D26" s="192" t="s">
        <v>33</v>
      </c>
      <c r="E26" s="183">
        <v>46348</v>
      </c>
      <c r="F26" s="184" t="s">
        <v>197</v>
      </c>
      <c r="G26" s="184" t="s">
        <v>36</v>
      </c>
      <c r="H26" s="193" t="s">
        <v>36</v>
      </c>
      <c r="I26" s="184" t="s">
        <v>36</v>
      </c>
      <c r="J26" s="184" t="s">
        <v>36</v>
      </c>
      <c r="K26" s="184" t="s">
        <v>36</v>
      </c>
      <c r="L26" s="185">
        <v>46355</v>
      </c>
      <c r="M26"/>
      <c r="O26" s="123"/>
    </row>
    <row r="27" spans="1:15" ht="21" customHeight="1" x14ac:dyDescent="0.2">
      <c r="A27" s="171"/>
      <c r="B27" s="211" t="s">
        <v>198</v>
      </c>
      <c r="C27" s="188" t="s">
        <v>199</v>
      </c>
      <c r="D27" s="189" t="s">
        <v>33</v>
      </c>
      <c r="E27" s="184">
        <v>46350</v>
      </c>
      <c r="F27" s="184" t="s">
        <v>36</v>
      </c>
      <c r="G27" s="184" t="s">
        <v>200</v>
      </c>
      <c r="H27" s="184" t="s">
        <v>36</v>
      </c>
      <c r="I27" s="184" t="s">
        <v>36</v>
      </c>
      <c r="J27" s="184" t="s">
        <v>36</v>
      </c>
      <c r="K27" s="184" t="s">
        <v>201</v>
      </c>
      <c r="L27" s="212">
        <v>46356</v>
      </c>
      <c r="M27"/>
      <c r="O27" s="115" t="s">
        <v>72</v>
      </c>
    </row>
    <row r="28" spans="1:15" ht="21" customHeight="1" thickBot="1" x14ac:dyDescent="0.25">
      <c r="A28" s="171"/>
      <c r="B28" s="200" t="s">
        <v>94</v>
      </c>
      <c r="C28" s="195" t="s">
        <v>202</v>
      </c>
      <c r="D28" s="196" t="s">
        <v>33</v>
      </c>
      <c r="E28" s="213" t="s">
        <v>151</v>
      </c>
      <c r="F28" s="186" t="s">
        <v>36</v>
      </c>
      <c r="G28" s="213" t="s">
        <v>36</v>
      </c>
      <c r="H28" s="186" t="s">
        <v>205</v>
      </c>
      <c r="I28" s="186" t="s">
        <v>36</v>
      </c>
      <c r="J28" s="186" t="s">
        <v>203</v>
      </c>
      <c r="K28" s="213" t="s">
        <v>204</v>
      </c>
      <c r="L28" s="214">
        <v>46355</v>
      </c>
      <c r="M28"/>
      <c r="O28" s="115" t="s">
        <v>49</v>
      </c>
    </row>
    <row r="29" spans="1:15" ht="20.25" customHeight="1" x14ac:dyDescent="0.2">
      <c r="A29" s="171"/>
      <c r="B29" t="s">
        <v>169</v>
      </c>
      <c r="C29" s="144"/>
      <c r="D29" s="141"/>
      <c r="E29" s="142"/>
      <c r="F29" s="142"/>
      <c r="G29" s="142"/>
      <c r="H29" s="143"/>
      <c r="I29" s="142"/>
      <c r="J29" s="142"/>
      <c r="K29" s="142"/>
      <c r="L29" s="142"/>
      <c r="O29" s="115" t="s">
        <v>47</v>
      </c>
    </row>
    <row r="30" spans="1:15" ht="21" customHeight="1" x14ac:dyDescent="0.15">
      <c r="A30" s="134"/>
      <c r="B30" t="s">
        <v>135</v>
      </c>
      <c r="M30"/>
    </row>
    <row r="31" spans="1:15" ht="21" customHeight="1" x14ac:dyDescent="0.2">
      <c r="A31" s="134"/>
      <c r="B31" t="s">
        <v>139</v>
      </c>
      <c r="M31"/>
      <c r="O31" s="122" t="s">
        <v>46</v>
      </c>
    </row>
    <row r="32" spans="1:15" ht="21" customHeight="1" x14ac:dyDescent="0.2">
      <c r="A32" s="134"/>
      <c r="B32" t="s">
        <v>137</v>
      </c>
      <c r="M32"/>
      <c r="O32" s="115" t="s">
        <v>51</v>
      </c>
    </row>
    <row r="33" spans="1:20" ht="20.25" customHeight="1" x14ac:dyDescent="0.2">
      <c r="A33" s="134"/>
      <c r="B33" t="s">
        <v>149</v>
      </c>
      <c r="M33" s="102"/>
      <c r="O33" s="115"/>
    </row>
    <row r="34" spans="1:20" ht="20.25" customHeight="1" x14ac:dyDescent="0.2">
      <c r="A34" s="134"/>
      <c r="B34" t="s">
        <v>160</v>
      </c>
      <c r="M34" s="102"/>
      <c r="O34" s="115"/>
    </row>
    <row r="35" spans="1:20" ht="20.25" customHeight="1" x14ac:dyDescent="0.2">
      <c r="A35" s="134"/>
      <c r="M35" s="102"/>
      <c r="O35" s="115"/>
    </row>
    <row r="36" spans="1:20" ht="21" customHeight="1" x14ac:dyDescent="0.2">
      <c r="A36" s="134"/>
      <c r="O36" s="115"/>
    </row>
    <row r="37" spans="1:20" ht="21" customHeight="1" x14ac:dyDescent="0.2">
      <c r="C37" s="144"/>
      <c r="D37" s="141"/>
      <c r="F37" s="142"/>
      <c r="G37" s="142"/>
      <c r="H37" s="143"/>
      <c r="I37" s="142"/>
      <c r="J37" s="142"/>
      <c r="K37" s="142"/>
      <c r="L37" s="142"/>
      <c r="O37" s="115"/>
    </row>
    <row r="38" spans="1:20" ht="21" customHeight="1" thickBot="1" x14ac:dyDescent="0.25">
      <c r="B38" s="117" t="s">
        <v>66</v>
      </c>
      <c r="C38" s="31"/>
      <c r="D38" s="28"/>
      <c r="E38" s="29"/>
      <c r="F38" s="29"/>
      <c r="G38" s="29"/>
      <c r="H38" s="29"/>
      <c r="J38" s="105"/>
      <c r="O38" s="115"/>
    </row>
    <row r="39" spans="1:20" ht="21" customHeight="1" x14ac:dyDescent="0.2">
      <c r="B39" s="126" t="s">
        <v>67</v>
      </c>
      <c r="C39" s="32"/>
      <c r="D39" s="32"/>
      <c r="E39" s="32"/>
      <c r="F39" s="32"/>
      <c r="G39" s="32"/>
      <c r="H39" s="32"/>
      <c r="I39" s="33"/>
      <c r="O39" s="115"/>
    </row>
    <row r="40" spans="1:20" ht="21" customHeight="1" x14ac:dyDescent="0.2">
      <c r="B40" s="127" t="s">
        <v>6</v>
      </c>
      <c r="C40" s="22"/>
      <c r="D40" s="22"/>
      <c r="E40" s="22"/>
      <c r="F40" s="22"/>
      <c r="G40" s="22"/>
      <c r="H40" s="22"/>
      <c r="I40" s="34"/>
      <c r="O40" s="115"/>
    </row>
    <row r="41" spans="1:20" ht="21" customHeight="1" thickBot="1" x14ac:dyDescent="0.25">
      <c r="B41" s="128" t="s">
        <v>8</v>
      </c>
      <c r="C41" s="35"/>
      <c r="D41" s="36"/>
      <c r="E41" s="35"/>
      <c r="F41" s="35"/>
      <c r="G41" s="35"/>
      <c r="H41" s="35"/>
      <c r="I41" s="40"/>
      <c r="O41" s="123"/>
    </row>
    <row r="42" spans="1:20" ht="18" customHeight="1" x14ac:dyDescent="0.2">
      <c r="O42" s="122"/>
    </row>
    <row r="43" spans="1:20" ht="18" customHeight="1" x14ac:dyDescent="0.2">
      <c r="L43" s="15"/>
      <c r="O43" s="122"/>
    </row>
    <row r="44" spans="1:20" ht="18" customHeight="1" x14ac:dyDescent="0.2">
      <c r="K44" s="95"/>
      <c r="L44" s="97"/>
      <c r="O44" s="123"/>
      <c r="S44" s="95"/>
      <c r="T44" s="95"/>
    </row>
    <row r="45" spans="1:20" ht="18" customHeight="1" x14ac:dyDescent="0.2">
      <c r="N45" s="22"/>
      <c r="O45" s="123"/>
      <c r="S45" s="95"/>
      <c r="T45" s="95"/>
    </row>
    <row r="46" spans="1:20" ht="18" customHeight="1" x14ac:dyDescent="0.2">
      <c r="N46" s="15"/>
      <c r="O46" s="123"/>
      <c r="S46" s="95"/>
      <c r="T46" s="95"/>
    </row>
    <row r="47" spans="1:20" ht="18" customHeight="1" x14ac:dyDescent="0.2">
      <c r="N47" s="15"/>
      <c r="S47" s="95"/>
      <c r="T47" s="95"/>
    </row>
    <row r="48" spans="1:20" ht="18" customHeight="1" x14ac:dyDescent="0.15">
      <c r="N48" s="15"/>
      <c r="S48" s="15"/>
    </row>
    <row r="49" spans="11:19" ht="18" customHeight="1" x14ac:dyDescent="0.15">
      <c r="N49" s="15"/>
      <c r="O49" s="15"/>
      <c r="S49" s="15"/>
    </row>
    <row r="50" spans="11:19" ht="18" customHeight="1" x14ac:dyDescent="0.15">
      <c r="S50" s="15"/>
    </row>
    <row r="51" spans="11:19" ht="18" customHeight="1" x14ac:dyDescent="0.2">
      <c r="S51" s="58"/>
    </row>
    <row r="52" spans="11:19" ht="18" customHeight="1" x14ac:dyDescent="0.15">
      <c r="S52" s="16"/>
    </row>
    <row r="53" spans="11:19" ht="18" customHeight="1" x14ac:dyDescent="0.15"/>
    <row r="54" spans="11:19" ht="18" customHeight="1" x14ac:dyDescent="0.15"/>
    <row r="55" spans="11:19" ht="18" customHeight="1" x14ac:dyDescent="0.15"/>
    <row r="56" spans="11:19" ht="18" customHeight="1" x14ac:dyDescent="0.15"/>
    <row r="57" spans="11:19" ht="18" customHeight="1" x14ac:dyDescent="0.15"/>
    <row r="58" spans="11:19" x14ac:dyDescent="0.15">
      <c r="K58" s="22"/>
    </row>
    <row r="59" spans="11:19" ht="18" customHeight="1" x14ac:dyDescent="0.15"/>
    <row r="60" spans="11:19" ht="18" customHeight="1" x14ac:dyDescent="0.15"/>
    <row r="61" spans="11:19" ht="18" customHeight="1" x14ac:dyDescent="0.15"/>
    <row r="62" spans="11:19" ht="18" customHeight="1" x14ac:dyDescent="0.15"/>
    <row r="64" spans="11:19" ht="13.5" customHeight="1" x14ac:dyDescent="0.15"/>
    <row r="67" spans="12:12" x14ac:dyDescent="0.15">
      <c r="L67" s="22"/>
    </row>
  </sheetData>
  <phoneticPr fontId="18"/>
  <pageMargins left="0.7" right="0.7" top="0.75" bottom="0.75" header="0.3" footer="0.3"/>
  <pageSetup paperSize="9" scale="53" orientation="landscape" r:id="rId1"/>
  <drawing r:id="rId2"/>
  <legacyDrawing r:id="rId3"/>
  <oleObjects>
    <mc:AlternateContent xmlns:mc="http://schemas.openxmlformats.org/markup-compatibility/2006">
      <mc:Choice Requires="x14">
        <oleObject progId="PBrush" shapeId="2050" r:id="rId4">
          <objectPr defaultSize="0" autoPict="0" r:id="rId5">
            <anchor moveWithCells="1" sizeWithCells="1">
              <from>
                <xdr:col>6</xdr:col>
                <xdr:colOff>1114425</xdr:colOff>
                <xdr:row>1</xdr:row>
                <xdr:rowOff>9525</xdr:rowOff>
              </from>
              <to>
                <xdr:col>7</xdr:col>
                <xdr:colOff>1114425</xdr:colOff>
                <xdr:row>3</xdr:row>
                <xdr:rowOff>19050</xdr:rowOff>
              </to>
            </anchor>
          </objectPr>
        </oleObject>
      </mc:Choice>
      <mc:Fallback>
        <oleObject progId="PBrush" shapeId="2050"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d6620f-3d53-499f-a90d-6eca919dc988">
      <Terms xmlns="http://schemas.microsoft.com/office/infopath/2007/PartnerControls"/>
    </lcf76f155ced4ddcb4097134ff3c332f>
    <TaxCatchAll xmlns="6cb86264-f2d1-46c2-b3a9-5ac336c4daa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17475F8B8071744B7434EA23D4CC9FE" ma:contentTypeVersion="17" ma:contentTypeDescription="新しいドキュメントを作成します。" ma:contentTypeScope="" ma:versionID="7009623e5ee01967d4d641165f4f9c65">
  <xsd:schema xmlns:xsd="http://www.w3.org/2001/XMLSchema" xmlns:xs="http://www.w3.org/2001/XMLSchema" xmlns:p="http://schemas.microsoft.com/office/2006/metadata/properties" xmlns:ns2="07d6620f-3d53-499f-a90d-6eca919dc988" xmlns:ns3="6cb86264-f2d1-46c2-b3a9-5ac336c4daa8" targetNamespace="http://schemas.microsoft.com/office/2006/metadata/properties" ma:root="true" ma:fieldsID="12c9858ae5618e6a8c77e006ba4c1bea" ns2:_="" ns3:_="">
    <xsd:import namespace="07d6620f-3d53-499f-a90d-6eca919dc988"/>
    <xsd:import namespace="6cb86264-f2d1-46c2-b3a9-5ac336c4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6620f-3d53-499f-a90d-6eca919d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bba370b-2e3c-47f9-857a-2759d0d551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b86264-f2d1-46c2-b3a9-5ac336c4d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d54e8e1-7a49-4d1f-90de-f51e4de03b49}" ma:internalName="TaxCatchAll" ma:showField="CatchAllData" ma:web="6cb86264-f2d1-46c2-b3a9-5ac336c4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CF522A-280E-41B9-B7AA-A32006C04EE6}">
  <ds:schemaRefs>
    <ds:schemaRef ds:uri="http://schemas.microsoft.com/sharepoint/v3/contenttype/forms"/>
  </ds:schemaRefs>
</ds:datastoreItem>
</file>

<file path=customXml/itemProps2.xml><?xml version="1.0" encoding="utf-8"?>
<ds:datastoreItem xmlns:ds="http://schemas.openxmlformats.org/officeDocument/2006/customXml" ds:itemID="{F6A47A73-B108-440C-8671-C8F28055647E}">
  <ds:schemaRefs>
    <ds:schemaRef ds:uri="http://schemas.microsoft.com/office/2006/metadata/properties"/>
    <ds:schemaRef ds:uri="07d6620f-3d53-499f-a90d-6eca919dc988"/>
    <ds:schemaRef ds:uri="http://www.w3.org/XML/1998/namespace"/>
    <ds:schemaRef ds:uri="http://purl.org/dc/terms/"/>
    <ds:schemaRef ds:uri="http://schemas.microsoft.com/office/infopath/2007/PartnerControls"/>
    <ds:schemaRef ds:uri="http://schemas.microsoft.com/office/2006/documentManagement/types"/>
    <ds:schemaRef ds:uri="http://purl.org/dc/dcmitype/"/>
    <ds:schemaRef ds:uri="http://purl.org/dc/elements/1.1/"/>
    <ds:schemaRef ds:uri="http://schemas.openxmlformats.org/package/2006/metadata/core-properties"/>
    <ds:schemaRef ds:uri="6cb86264-f2d1-46c2-b3a9-5ac336c4daa8"/>
  </ds:schemaRefs>
</ds:datastoreItem>
</file>

<file path=customXml/itemProps3.xml><?xml version="1.0" encoding="utf-8"?>
<ds:datastoreItem xmlns:ds="http://schemas.openxmlformats.org/officeDocument/2006/customXml" ds:itemID="{AEBF66EE-5AF1-433B-8DD4-E258B7F53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6620f-3d53-499f-a90d-6eca919dc988"/>
    <ds:schemaRef ds:uri="6cb86264-f2d1-46c2-b3a9-5ac336c4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CNTR</vt:lpstr>
      <vt:lpstr>BULK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國光　良</cp:lastModifiedBy>
  <cp:revision/>
  <cp:lastPrinted>2026-10-22T07:53:29Z</cp:lastPrinted>
  <dcterms:created xsi:type="dcterms:W3CDTF">2017-07-04T04:54:27Z</dcterms:created>
  <dcterms:modified xsi:type="dcterms:W3CDTF">2026-10-29T07:13:16Z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0x010100117475F8B8071744B7434EA23D4CC9FE</vt:lpwstr>
  </property>
  <property fmtid="{D5CDD505-2E9C-101B-9397-08002B2CF9AE}" pid="3" name="MediaServiceImageTags">
    <vt:lpwstr/>
  </property>
</Properties>
</file>