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936" documentId="8_{457D2BCA-3A5B-4595-9A4B-13D9334BDC19}" xr6:coauthVersionLast="47" xr6:coauthVersionMax="47" xr10:uidLastSave="{815E7CB3-A8A7-48E1-A57D-A4C454996F48}"/>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E41" i="3" s="1"/>
  <c r="E36" i="3"/>
  <c r="E40" i="3" s="1"/>
  <c r="G35" i="3"/>
  <c r="J35" i="3" s="1"/>
  <c r="K35" i="3" s="1"/>
  <c r="E34" i="3"/>
  <c r="E38" i="3" s="1"/>
  <c r="I33" i="3"/>
  <c r="G33" i="3" s="1"/>
  <c r="K33" i="3" s="1"/>
  <c r="I27" i="3"/>
  <c r="K27" i="3" s="1"/>
  <c r="H27" i="3"/>
  <c r="G27" i="3"/>
  <c r="E27" i="3"/>
  <c r="E26" i="3"/>
  <c r="G26" i="3" s="1"/>
  <c r="E25" i="3"/>
  <c r="G25" i="3" s="1"/>
  <c r="H25" i="3" s="1"/>
  <c r="I24" i="3"/>
  <c r="G24" i="3" s="1"/>
  <c r="K24" i="3" s="1"/>
  <c r="E24" i="3"/>
  <c r="E15" i="3"/>
  <c r="G14" i="3"/>
  <c r="E13" i="3"/>
  <c r="F32" i="2"/>
  <c r="F35" i="2" s="1"/>
  <c r="F30" i="2"/>
  <c r="F31" i="2" s="1"/>
  <c r="G29" i="2"/>
  <c r="H29" i="2" s="1"/>
  <c r="I29" i="2" s="1"/>
  <c r="E32" i="1"/>
  <c r="E34" i="1" s="1"/>
  <c r="G34" i="1" s="1"/>
  <c r="E31" i="1"/>
  <c r="G31" i="1" s="1"/>
  <c r="H30" i="1"/>
  <c r="G29" i="1"/>
  <c r="H29" i="1" s="1"/>
  <c r="E15" i="1"/>
  <c r="E18" i="1" s="1"/>
  <c r="E14" i="1"/>
  <c r="E44" i="3" l="1"/>
  <c r="I40" i="3"/>
  <c r="E42" i="3"/>
  <c r="E43" i="3"/>
  <c r="G43" i="3" s="1"/>
  <c r="I41" i="3"/>
  <c r="G41" i="3" s="1"/>
  <c r="K41" i="3" s="1"/>
  <c r="E45" i="3"/>
  <c r="G38" i="3"/>
  <c r="H38" i="3" s="1"/>
  <c r="I38" i="3"/>
  <c r="K38" i="3"/>
  <c r="F34" i="3"/>
  <c r="I36" i="3"/>
  <c r="G34" i="3"/>
  <c r="I34" i="3"/>
  <c r="J34" i="3" s="1"/>
  <c r="I37" i="3"/>
  <c r="G37" i="3" s="1"/>
  <c r="K37" i="3" s="1"/>
  <c r="K34" i="3"/>
  <c r="E39" i="3"/>
  <c r="G39" i="3" s="1"/>
  <c r="J26" i="3"/>
  <c r="K26" i="3"/>
  <c r="I25" i="3"/>
  <c r="K25" i="3"/>
  <c r="G31" i="2"/>
  <c r="H31" i="2" s="1"/>
  <c r="I31" i="2" s="1"/>
  <c r="F34" i="2"/>
  <c r="F38" i="2"/>
  <c r="G38" i="2" s="1"/>
  <c r="H38" i="2" s="1"/>
  <c r="I38" i="2" s="1"/>
  <c r="G35" i="2"/>
  <c r="H35" i="2" s="1"/>
  <c r="I35" i="2" s="1"/>
  <c r="G32" i="2"/>
  <c r="H32" i="2" s="1"/>
  <c r="I32" i="2" s="1"/>
  <c r="G30" i="2"/>
  <c r="H30" i="2" s="1"/>
  <c r="I30" i="2" s="1"/>
  <c r="F33" i="2"/>
  <c r="I31" i="1"/>
  <c r="J31" i="1" s="1"/>
  <c r="H31" i="1"/>
  <c r="I34" i="1"/>
  <c r="J34" i="1" s="1"/>
  <c r="H34" i="1"/>
  <c r="I29" i="1"/>
  <c r="J29" i="1" s="1"/>
  <c r="E35" i="1"/>
  <c r="E33" i="1"/>
  <c r="G33" i="1" s="1"/>
  <c r="G32" i="1"/>
  <c r="E21" i="1"/>
  <c r="E20" i="1"/>
  <c r="E19" i="1"/>
  <c r="E16" i="1"/>
  <c r="E17" i="1"/>
  <c r="G36" i="3" l="1"/>
  <c r="K36" i="3"/>
  <c r="H36" i="3"/>
  <c r="I45" i="3"/>
  <c r="G45" i="3" s="1"/>
  <c r="K45" i="3" s="1"/>
  <c r="E47" i="3"/>
  <c r="G47" i="3" s="1"/>
  <c r="K39" i="3"/>
  <c r="J39" i="3"/>
  <c r="J43" i="3"/>
  <c r="K43" i="3"/>
  <c r="E46" i="3"/>
  <c r="K42" i="3"/>
  <c r="I42" i="3"/>
  <c r="J42" i="3" s="1"/>
  <c r="G42" i="3"/>
  <c r="F42" i="3"/>
  <c r="K40" i="3"/>
  <c r="H40" i="3"/>
  <c r="G40" i="3"/>
  <c r="E48" i="3"/>
  <c r="I48" i="3" s="1"/>
  <c r="I44" i="3"/>
  <c r="G34" i="2"/>
  <c r="H34" i="2" s="1"/>
  <c r="I34" i="2" s="1"/>
  <c r="F37" i="2"/>
  <c r="G33" i="2"/>
  <c r="H33" i="2" s="1"/>
  <c r="I33" i="2" s="1"/>
  <c r="F36" i="2"/>
  <c r="H32" i="1"/>
  <c r="I32" i="1"/>
  <c r="J32" i="1" s="1"/>
  <c r="H33" i="1"/>
  <c r="I33" i="1" s="1"/>
  <c r="J33" i="1" s="1"/>
  <c r="F33" i="1"/>
  <c r="E36" i="1"/>
  <c r="G36" i="1" s="1"/>
  <c r="E38" i="1"/>
  <c r="G35" i="1"/>
  <c r="E37" i="1"/>
  <c r="G37" i="1" s="1"/>
  <c r="E23" i="1"/>
  <c r="E22" i="1"/>
  <c r="G46" i="3" l="1"/>
  <c r="H46" i="3" s="1"/>
  <c r="I46" i="3"/>
  <c r="K46" i="3"/>
  <c r="H44" i="3"/>
  <c r="K44" i="3"/>
  <c r="G44" i="3"/>
  <c r="K48" i="3"/>
  <c r="H48" i="3"/>
  <c r="G48" i="3"/>
  <c r="K47" i="3"/>
  <c r="J47" i="3"/>
  <c r="G36" i="2"/>
  <c r="H36" i="2" s="1"/>
  <c r="I36" i="2" s="1"/>
  <c r="F39" i="2"/>
  <c r="G39" i="2" s="1"/>
  <c r="H39" i="2" s="1"/>
  <c r="I39" i="2" s="1"/>
  <c r="G37" i="2"/>
  <c r="H37" i="2" s="1"/>
  <c r="I37" i="2" s="1"/>
  <c r="F40" i="2"/>
  <c r="G40" i="2" s="1"/>
  <c r="H40" i="2" s="1"/>
  <c r="I40" i="2" s="1"/>
  <c r="F36" i="1"/>
  <c r="H36" i="1"/>
  <c r="I36" i="1" s="1"/>
  <c r="J36" i="1" s="1"/>
  <c r="I37" i="1"/>
  <c r="J37" i="1" s="1"/>
  <c r="H37" i="1"/>
  <c r="H35" i="1"/>
  <c r="I35" i="1"/>
  <c r="J35" i="1" s="1"/>
  <c r="G38" i="1"/>
  <c r="E39" i="1"/>
  <c r="G39" i="1" s="1"/>
  <c r="E40" i="1"/>
  <c r="G40" i="1" s="1"/>
  <c r="I40" i="1" l="1"/>
  <c r="J40" i="1" s="1"/>
  <c r="H40" i="1"/>
  <c r="F39" i="1"/>
  <c r="H39" i="1"/>
  <c r="I39" i="1" s="1"/>
  <c r="J39" i="1" s="1"/>
  <c r="I38" i="1"/>
  <c r="J38" i="1" s="1"/>
  <c r="H38" i="1"/>
  <c r="Q33" i="3" l="1"/>
  <c r="R33" i="3" s="1"/>
  <c r="S33" i="3" s="1"/>
  <c r="T33" i="3" s="1"/>
  <c r="F16" i="2"/>
  <c r="F19" i="2" s="1"/>
  <c r="F22" i="2" s="1"/>
  <c r="F14" i="2"/>
  <c r="F17" i="2" s="1"/>
  <c r="F20" i="2" s="1"/>
  <c r="F23" i="2" s="1"/>
  <c r="G16" i="1" l="1"/>
  <c r="F16" i="1" s="1"/>
  <c r="G14" i="1"/>
  <c r="G15" i="1"/>
  <c r="G12" i="1"/>
  <c r="F15" i="2"/>
  <c r="F18" i="2" s="1"/>
  <c r="F21" i="2" s="1"/>
  <c r="F24" i="2" s="1"/>
  <c r="G21" i="1" l="1"/>
  <c r="H13" i="1"/>
  <c r="G19" i="1"/>
  <c r="F19" i="1" s="1"/>
  <c r="H15" i="1"/>
  <c r="I15" i="1"/>
  <c r="J15" i="1" s="1"/>
  <c r="H16" i="1"/>
  <c r="I16" i="1" s="1"/>
  <c r="J16" i="1" s="1"/>
  <c r="G17" i="1"/>
  <c r="I14" i="1"/>
  <c r="J14" i="1" s="1"/>
  <c r="H14" i="1"/>
  <c r="I12" i="1"/>
  <c r="J12" i="1" s="1"/>
  <c r="H12" i="1"/>
  <c r="G22" i="1" l="1"/>
  <c r="F22" i="1" s="1"/>
  <c r="G23" i="1"/>
  <c r="H21" i="1"/>
  <c r="I21" i="1"/>
  <c r="J21" i="1" s="1"/>
  <c r="G18" i="1"/>
  <c r="G20" i="1"/>
  <c r="H19" i="1"/>
  <c r="I19" i="1" s="1"/>
  <c r="J19" i="1" s="1"/>
  <c r="I17" i="1"/>
  <c r="J17" i="1" s="1"/>
  <c r="H17" i="1"/>
  <c r="H22" i="1" l="1"/>
  <c r="I22" i="1" s="1"/>
  <c r="J22" i="1" s="1"/>
  <c r="I23" i="1"/>
  <c r="J23" i="1" s="1"/>
  <c r="H23" i="1"/>
  <c r="I20" i="1"/>
  <c r="J20" i="1" s="1"/>
  <c r="H20" i="1"/>
  <c r="H18" i="1"/>
  <c r="I18" i="1"/>
  <c r="J18" i="1" s="1"/>
  <c r="G13" i="2"/>
  <c r="H13" i="2" s="1"/>
  <c r="I13" i="2" s="1"/>
  <c r="P36" i="3" l="1"/>
  <c r="P44" i="3" s="1"/>
  <c r="Q44" i="3" s="1"/>
  <c r="R44" i="3" s="1"/>
  <c r="S44" i="3" s="1"/>
  <c r="T44" i="3" s="1"/>
  <c r="E16" i="3" l="1"/>
  <c r="I16" i="3" l="1"/>
  <c r="G16" i="3" s="1"/>
  <c r="K16" i="3" s="1"/>
  <c r="E18" i="3"/>
  <c r="E20" i="3"/>
  <c r="I12" i="3"/>
  <c r="G12" i="3" s="1"/>
  <c r="K12" i="3" s="1"/>
  <c r="E17" i="3"/>
  <c r="E21" i="3" l="1"/>
  <c r="I20" i="3"/>
  <c r="G20" i="3" s="1"/>
  <c r="K20" i="3" s="1"/>
  <c r="E22" i="3"/>
  <c r="G22" i="3" s="1"/>
  <c r="G17" i="3"/>
  <c r="H17" i="3" s="1"/>
  <c r="I17" i="3"/>
  <c r="K17" i="3"/>
  <c r="G18" i="3"/>
  <c r="G13" i="3"/>
  <c r="F13" i="3"/>
  <c r="I13" i="3"/>
  <c r="J13" i="3" s="1"/>
  <c r="K13" i="3"/>
  <c r="Q36" i="3"/>
  <c r="R36" i="3" s="1"/>
  <c r="S36" i="3" s="1"/>
  <c r="T36" i="3" s="1"/>
  <c r="G14" i="2"/>
  <c r="H14" i="2" s="1"/>
  <c r="I14" i="2" s="1"/>
  <c r="J22" i="3" l="1"/>
  <c r="K22" i="3"/>
  <c r="F21" i="3"/>
  <c r="I21" i="3"/>
  <c r="J21" i="3" s="1"/>
  <c r="G21" i="3"/>
  <c r="K21" i="3"/>
  <c r="J14" i="3"/>
  <c r="K14" i="3" s="1"/>
  <c r="J18" i="3"/>
  <c r="K18" i="3"/>
  <c r="G18" i="2"/>
  <c r="H18" i="2" s="1"/>
  <c r="I18" i="2" s="1"/>
  <c r="G22" i="2"/>
  <c r="H22" i="2" s="1"/>
  <c r="I22" i="2" s="1"/>
  <c r="G19" i="2"/>
  <c r="H19" i="2" s="1"/>
  <c r="I19" i="2" s="1"/>
  <c r="G16" i="2"/>
  <c r="H16" i="2" s="1"/>
  <c r="I16" i="2" s="1"/>
  <c r="G15" i="2"/>
  <c r="H15" i="2" s="1"/>
  <c r="I15" i="2" s="1"/>
  <c r="I15" i="3" l="1"/>
  <c r="K15" i="3" s="1"/>
  <c r="E19" i="3"/>
  <c r="G17" i="2"/>
  <c r="H17" i="2" s="1"/>
  <c r="I17" i="2" s="1"/>
  <c r="G21" i="2"/>
  <c r="H21" i="2" s="1"/>
  <c r="I21" i="2" s="1"/>
  <c r="G24" i="2"/>
  <c r="H24" i="2" s="1"/>
  <c r="I24" i="2" s="1"/>
  <c r="I19" i="3" l="1"/>
  <c r="K19" i="3" s="1"/>
  <c r="E23" i="3"/>
  <c r="I23" i="3" s="1"/>
  <c r="H15" i="3"/>
  <c r="G15" i="3"/>
  <c r="G20" i="2"/>
  <c r="H20" i="2" s="1"/>
  <c r="I20" i="2" s="1"/>
  <c r="G23" i="2"/>
  <c r="H23" i="2" s="1"/>
  <c r="I23" i="2" s="1"/>
  <c r="H19" i="3" l="1"/>
  <c r="G19" i="3"/>
  <c r="K23" i="3"/>
  <c r="G23" i="3"/>
  <c r="H23" i="3"/>
  <c r="N14" i="2"/>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<sst xmlns="http://schemas.openxmlformats.org/spreadsheetml/2006/main" count="580" uniqueCount="138">
  <si>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</si>
  <si>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</si>
  <si>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</si>
  <si>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</si>
  <si>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</si>
  <si>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</si>
  <si>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</si>
  <si>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</si>
  <si>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</si>
  <si>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</si>
  <si>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</si>
  <si>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</si>
  <si>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</si>
  <si>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</si>
  <si>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</si>
  <si>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</si>
  <si>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</si>
  <si>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</si>
  <si>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</si>
  <si>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</si>
  <si>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</si>
  <si>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</si>
  <si>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</si>
  <si>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</si>
  <si>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</si>
  <si>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</si>
  <si>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</si>
  <si>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</si>
  <si>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</si>
  <si>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</si>
  <si>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</si>
  <si>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</si>
  <si>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</si>
  <si>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</si>
  <si>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</si>
  <si>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</si>
  <si>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</si>
  <si>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</si>
  <si>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</si>
  <si>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</si>
  <si>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</si>
  <si>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</si>
  <si>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</si>
  <si>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</si>
  <si>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</si>
  <si>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</si>
  <si>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</si>
  <si>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</si>
  <si>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</si>
  <si>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</si>
  <si>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</si>
  <si>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</si>
  <si>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</si>
  <si>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</si>
  <si>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</si>
  <si>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</si>
  <si>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</si>
  <si>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</si>
  <si>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</si>
  <si>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</si>
  <si>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</si>
  <si>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</si>
  <si>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</si>
  <si>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</si>
  <si>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</si>
  <si>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</si>
  <si>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</si>
  <si>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</si>
  <si>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</si>
  <si>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</si>
  <si>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</si>
  <si>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</si>
  <si>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</si>
  <si>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</si>
  <si>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</si>
  <si>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</si>
  <si>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t>
    <phoneticPr fontId="20"/>
  </si>
  <si>
    <t>PEGASUS TERA</t>
  </si>
  <si>
    <t>2626</t>
    <phoneticPr fontId="20"/>
  </si>
  <si>
    <t>2615</t>
    <phoneticPr fontId="20"/>
  </si>
  <si>
    <t>2627</t>
    <phoneticPr fontId="20"/>
  </si>
  <si>
    <t>PANCON BRIDGE</t>
    <phoneticPr fontId="20"/>
  </si>
  <si>
    <t>7/25-26</t>
  </si>
  <si>
    <t>2616</t>
    <phoneticPr fontId="20"/>
  </si>
  <si>
    <t>0193</t>
    <phoneticPr fontId="20"/>
  </si>
  <si>
    <t>2628</t>
    <phoneticPr fontId="20"/>
  </si>
  <si>
    <t>1067</t>
    <phoneticPr fontId="20"/>
  </si>
  <si>
    <t>8/9-10</t>
    <phoneticPr fontId="20"/>
  </si>
  <si>
    <t>PANCON BRIDGE</t>
  </si>
  <si>
    <t>8/1-2</t>
  </si>
  <si>
    <t>0194</t>
    <phoneticPr fontId="20"/>
  </si>
  <si>
    <t>1068</t>
    <phoneticPr fontId="20"/>
  </si>
  <si>
    <t>2629</t>
    <phoneticPr fontId="20"/>
  </si>
  <si>
    <t>1069</t>
    <phoneticPr fontId="20"/>
  </si>
  <si>
    <t>0722</t>
    <phoneticPr fontId="20"/>
  </si>
  <si>
    <t>0723</t>
    <phoneticPr fontId="20"/>
  </si>
  <si>
    <t>0724</t>
    <phoneticPr fontId="20"/>
  </si>
  <si>
    <t>0307</t>
    <phoneticPr fontId="20"/>
  </si>
  <si>
    <t>0725</t>
    <phoneticPr fontId="20"/>
  </si>
  <si>
    <t>2630</t>
    <phoneticPr fontId="20"/>
  </si>
  <si>
    <t>2657</t>
    <phoneticPr fontId="20"/>
  </si>
  <si>
    <t>2659</t>
    <phoneticPr fontId="20"/>
  </si>
  <si>
    <t>HEUNG-A HAIPHONG</t>
    <phoneticPr fontId="20"/>
  </si>
  <si>
    <t>KMTC PUSAN</t>
  </si>
  <si>
    <t>8/8-9</t>
  </si>
  <si>
    <t>2617</t>
    <phoneticPr fontId="20"/>
  </si>
  <si>
    <t>0195</t>
    <phoneticPr fontId="20"/>
  </si>
  <si>
    <t>2631</t>
    <phoneticPr fontId="20"/>
  </si>
  <si>
    <t>1070</t>
    <phoneticPr fontId="20"/>
  </si>
  <si>
    <t>2632</t>
    <phoneticPr fontId="20"/>
  </si>
  <si>
    <t>☆</t>
    <phoneticPr fontId="20"/>
  </si>
  <si>
    <t>2661</t>
    <phoneticPr fontId="20"/>
  </si>
  <si>
    <t>0726</t>
    <phoneticPr fontId="20"/>
  </si>
  <si>
    <t>0308</t>
    <phoneticPr fontId="20"/>
  </si>
  <si>
    <t>0727</t>
    <phoneticPr fontId="20"/>
  </si>
  <si>
    <t>7/26-27</t>
    <phoneticPr fontId="20"/>
  </si>
  <si>
    <t>8/23-24</t>
    <phoneticPr fontId="20"/>
  </si>
  <si>
    <t>0304</t>
    <phoneticPr fontId="20"/>
  </si>
  <si>
    <t>☆DONGJIN ENTERPRISE 0305W/0306W 遅延回復の為SKIP</t>
    <rPh sb="32" eb="36">
      <t>チエンカイフク</t>
    </rPh>
    <rPh sb="37" eb="38">
      <t>タメ</t>
    </rPh>
    <phoneticPr fontId="20"/>
  </si>
  <si>
    <t>STARSHIP URSA</t>
  </si>
  <si>
    <t>SKY ORION</t>
    <phoneticPr fontId="20"/>
  </si>
  <si>
    <t>7/25-26</t>
    <phoneticPr fontId="1"/>
  </si>
  <si>
    <t>8/15-16</t>
  </si>
  <si>
    <t>8/22-23</t>
    <phoneticPr fontId="1"/>
  </si>
  <si>
    <t>8/22-23</t>
    <phoneticPr fontId="20"/>
  </si>
  <si>
    <t>7/18</t>
    <phoneticPr fontId="20"/>
  </si>
  <si>
    <t>★</t>
    <phoneticPr fontId="20"/>
  </si>
  <si>
    <t>0196</t>
    <phoneticPr fontId="20"/>
  </si>
  <si>
    <t>☆遅延回復の為SKIP</t>
    <rPh sb="1" eb="5">
      <t>チエンカイフク</t>
    </rPh>
    <rPh sb="6" eb="7">
      <t>タメ</t>
    </rPh>
    <phoneticPr fontId="20"/>
  </si>
  <si>
    <t>★遅延回復の為1WEEK SLIDE</t>
    <rPh sb="1" eb="5">
      <t>チエンカイフク</t>
    </rPh>
    <rPh sb="6" eb="7">
      <t>タメ</t>
    </rPh>
    <phoneticPr fontId="20"/>
  </si>
  <si>
    <t>1071</t>
    <phoneticPr fontId="20"/>
  </si>
  <si>
    <t>2633</t>
    <phoneticPr fontId="20"/>
  </si>
  <si>
    <t>1072</t>
    <phoneticPr fontId="20"/>
  </si>
  <si>
    <t>7/19</t>
    <phoneticPr fontId="20"/>
  </si>
  <si>
    <t>2663</t>
    <phoneticPr fontId="20"/>
  </si>
  <si>
    <t>0728</t>
    <phoneticPr fontId="20"/>
  </si>
  <si>
    <t>0309</t>
    <phoneticPr fontId="20"/>
  </si>
  <si>
    <t>0729</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</si>
</sst>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s>
  <cellStyleXfs count="2">
    <xf numFmtId="0" fontId="0" fillId="0" borderId="0">
      <alignment vertical="center"/>
    </xf>
    <xf numFmtId="0" fontId="2" fillId="0" borderId="0"/>
  </cellStyleXfs>
  <cellXfs count="342">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0" xfId="1" applyFont="1" applyBorder="1" applyAlignment="1">
      <alignment horizontal="center"/>
    </xf>
    <xf numFmtId="0" fontId="19" fillId="0" borderId="34" xfId="1" applyFont="1" applyBorder="1" applyAlignment="1">
      <alignment horizontal="center"/>
    </xf>
    <xf numFmtId="0" fontId="19" fillId="0" borderId="11" xfId="1" applyFont="1" applyBorder="1" applyAlignment="1">
      <alignment horizontal="center"/>
    </xf>
    <xf numFmtId="0" fontId="19" fillId="0" borderId="32" xfId="1" applyFont="1" applyBorder="1" applyAlignment="1">
      <alignment horizontal="center"/>
    </xf>
    <xf numFmtId="0" fontId="19" fillId="0" borderId="33" xfId="1" applyFont="1" applyBorder="1" applyAlignment="1">
      <alignment horizontal="center"/>
    </xf>
    <xf numFmtId="0" fontId="46" fillId="0" borderId="32" xfId="0" applyFont="1" applyBorder="1" applyAlignment="1">
      <alignment horizontal="center"/>
    </xf>
    <xf numFmtId="176" fontId="47" fillId="0" borderId="27" xfId="1" quotePrefix="1" applyNumberFormat="1" applyFont="1" applyBorder="1" applyAlignment="1">
      <alignment horizontal="center"/>
    </xf>
    <xf numFmtId="176" fontId="47" fillId="0" borderId="24" xfId="1" quotePrefix="1" applyNumberFormat="1" applyFont="1" applyBorder="1" applyAlignment="1">
      <alignment horizontal="center"/>
    </xf>
    <xf numFmtId="176" fontId="47" fillId="0" borderId="24"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5"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1"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5" xfId="1" applyFont="1" applyBorder="1" applyAlignment="1">
      <alignment horizontal="center"/>
    </xf>
    <xf numFmtId="0" fontId="49" fillId="0" borderId="50" xfId="1" applyFont="1" applyBorder="1"/>
    <xf numFmtId="0" fontId="19" fillId="0" borderId="38" xfId="1" applyFont="1" applyBorder="1" applyAlignment="1">
      <alignment horizontal="center"/>
    </xf>
    <xf numFmtId="176" fontId="47" fillId="0" borderId="25" xfId="1" quotePrefix="1" applyNumberFormat="1" applyFont="1" applyBorder="1" applyAlignment="1">
      <alignment horizontal="center"/>
    </xf>
    <xf numFmtId="49" fontId="59" fillId="0" borderId="22" xfId="1" applyNumberFormat="1" applyFont="1" applyBorder="1" applyAlignment="1">
      <alignment horizontal="right"/>
    </xf>
    <xf numFmtId="0" fontId="59" fillId="0" borderId="23" xfId="1" applyFont="1" applyBorder="1" applyAlignment="1">
      <alignment horizontal="left"/>
    </xf>
    <xf numFmtId="49" fontId="59" fillId="0" borderId="15" xfId="1" applyNumberFormat="1" applyFont="1" applyBorder="1" applyAlignment="1">
      <alignment horizontal="right"/>
    </xf>
    <xf numFmtId="49" fontId="59" fillId="0" borderId="31" xfId="1" applyNumberFormat="1" applyFont="1" applyBorder="1" applyAlignment="1">
      <alignment horizontal="right"/>
    </xf>
    <xf numFmtId="0" fontId="59" fillId="0" borderId="16" xfId="1" applyFont="1" applyBorder="1" applyAlignment="1">
      <alignment horizontal="left"/>
    </xf>
    <xf numFmtId="49" fontId="59" fillId="0" borderId="26" xfId="1" applyNumberFormat="1" applyFont="1" applyBorder="1" applyAlignment="1">
      <alignment horizontal="right"/>
    </xf>
    <xf numFmtId="0" fontId="59" fillId="0" borderId="23" xfId="1" applyFont="1" applyBorder="1"/>
    <xf numFmtId="0" fontId="59" fillId="0" borderId="39" xfId="1" applyFont="1" applyBorder="1"/>
    <xf numFmtId="0" fontId="59" fillId="0" borderId="29" xfId="1" applyFont="1" applyBorder="1"/>
    <xf numFmtId="49" fontId="59" fillId="0" borderId="0" xfId="1" applyNumberFormat="1" applyFont="1" applyAlignment="1">
      <alignment horizontal="right"/>
    </xf>
    <xf numFmtId="0" fontId="59" fillId="0" borderId="51" xfId="1" applyFont="1" applyBorder="1"/>
    <xf numFmtId="49" fontId="59" fillId="0" borderId="22" xfId="1" quotePrefix="1" applyNumberFormat="1" applyFont="1" applyBorder="1" applyAlignment="1">
      <alignment horizontal="right"/>
    </xf>
    <xf numFmtId="0" fontId="54" fillId="0" borderId="17" xfId="1" applyFont="1" applyBorder="1"/>
    <xf numFmtId="49" fontId="63" fillId="0" borderId="18" xfId="1" applyNumberFormat="1" applyFont="1" applyBorder="1" applyAlignment="1">
      <alignment horizontal="right"/>
    </xf>
    <xf numFmtId="0" fontId="63" fillId="0" borderId="19" xfId="1" applyFont="1" applyBorder="1" applyAlignment="1">
      <alignment horizontal="left"/>
    </xf>
    <xf numFmtId="49" fontId="63" fillId="0" borderId="22" xfId="1" applyNumberFormat="1" applyFont="1" applyBorder="1" applyAlignment="1">
      <alignment horizontal="right"/>
    </xf>
    <xf numFmtId="0" fontId="63" fillId="0" borderId="23" xfId="1" applyFont="1" applyBorder="1" applyAlignment="1">
      <alignment horizontal="left"/>
    </xf>
    <xf numFmtId="176" fontId="47" fillId="0" borderId="25"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28"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5"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9" fillId="0" borderId="51" xfId="1" applyFont="1" applyBorder="1" applyAlignment="1">
      <alignment horizontal="left"/>
    </xf>
    <xf numFmtId="176" fontId="47" fillId="0" borderId="57" xfId="1" quotePrefix="1" applyNumberFormat="1" applyFont="1" applyBorder="1" applyAlignment="1">
      <alignment horizontal="center"/>
    </xf>
    <xf numFmtId="176" fontId="47" fillId="0" borderId="44" xfId="1" quotePrefix="1" applyNumberFormat="1" applyFont="1" applyBorder="1" applyAlignment="1">
      <alignment horizontal="center"/>
    </xf>
    <xf numFmtId="0" fontId="22" fillId="0" borderId="34" xfId="0" applyFont="1" applyBorder="1" applyAlignment="1">
      <alignment horizontal="center" vertical="center"/>
    </xf>
    <xf numFmtId="0" fontId="22" fillId="0" borderId="38" xfId="0"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3" xfId="0" applyNumberFormat="1" applyFont="1" applyBorder="1" applyAlignment="1">
      <alignment horizontal="center" vertical="center"/>
    </xf>
    <xf numFmtId="0" fontId="46" fillId="0" borderId="45"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5"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1" xfId="1" applyFont="1" applyFill="1" applyBorder="1"/>
    <xf numFmtId="0" fontId="49" fillId="0" borderId="49" xfId="1" applyFont="1" applyBorder="1"/>
    <xf numFmtId="176" fontId="47" fillId="0" borderId="20" xfId="1" applyNumberFormat="1" applyFont="1" applyBorder="1" applyAlignment="1">
      <alignment horizontal="center"/>
    </xf>
    <xf numFmtId="176" fontId="47" fillId="0" borderId="30"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48" xfId="1" applyFont="1" applyBorder="1"/>
    <xf numFmtId="0" fontId="68" fillId="0" borderId="0" xfId="0" applyFont="1" applyAlignment="1">
      <alignment horizontal="left" vertical="center"/>
    </xf>
    <xf numFmtId="0" fontId="69" fillId="0" borderId="0" xfId="0" applyFont="1">
      <alignment vertical="center"/>
    </xf>
    <xf numFmtId="176" fontId="47" fillId="0" borderId="60" xfId="1" quotePrefix="1" applyNumberFormat="1" applyFont="1" applyBorder="1" applyAlignment="1">
      <alignment horizontal="center"/>
    </xf>
    <xf numFmtId="176" fontId="47" fillId="0" borderId="20" xfId="1" quotePrefix="1" applyNumberFormat="1" applyFont="1" applyBorder="1" applyAlignment="1">
      <alignment horizontal="center"/>
    </xf>
    <xf numFmtId="176" fontId="47" fillId="0" borderId="58" xfId="1" quotePrefix="1" applyNumberFormat="1" applyFont="1" applyBorder="1" applyAlignment="1">
      <alignment horizontal="center"/>
    </xf>
    <xf numFmtId="0" fontId="49" fillId="0" borderId="0" xfId="0" applyFont="1">
      <alignment vertical="center"/>
    </xf>
    <xf numFmtId="0" fontId="70" fillId="0" borderId="0" xfId="0" applyFont="1" applyAlignment="1">
      <alignment horizontal="right"/>
    </xf>
    <xf numFmtId="0" fontId="47" fillId="0" borderId="0" xfId="0" applyFont="1" applyAlignment="1">
      <alignment horizontal="right"/>
    </xf>
    <xf numFmtId="0" fontId="70" fillId="0" borderId="0" xfId="0" applyFont="1">
      <alignment vertical="center"/>
    </xf>
    <xf numFmtId="0" fontId="47" fillId="0" borderId="0" xfId="0" applyFont="1">
      <alignment vertical="center"/>
    </xf>
    <xf numFmtId="0" fontId="71" fillId="0" borderId="0" xfId="0" applyFont="1">
      <alignment vertical="center"/>
    </xf>
    <xf numFmtId="176" fontId="22" fillId="0" borderId="20" xfId="1" applyNumberFormat="1" applyFont="1" applyBorder="1" applyAlignment="1">
      <alignment horizontal="center"/>
    </xf>
    <xf numFmtId="176" fontId="22" fillId="0" borderId="18" xfId="1" applyNumberFormat="1" applyFont="1" applyBorder="1" applyAlignment="1">
      <alignment horizontal="center"/>
    </xf>
    <xf numFmtId="176" fontId="22" fillId="0" borderId="58"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8" xfId="1" quotePrefix="1" applyNumberFormat="1" applyFont="1" applyBorder="1" applyAlignment="1">
      <alignment horizontal="center"/>
    </xf>
    <xf numFmtId="176" fontId="22" fillId="0" borderId="25" xfId="1" quotePrefix="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4"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44" xfId="1" quotePrefix="1" applyNumberFormat="1" applyFont="1" applyBorder="1" applyAlignment="1">
      <alignment horizontal="center"/>
    </xf>
    <xf numFmtId="176" fontId="22" fillId="0" borderId="25" xfId="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59" xfId="1" quotePrefix="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56"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4" xfId="1" quotePrefix="1" applyNumberFormat="1" applyFont="1" applyBorder="1" applyAlignment="1">
      <alignment horizontal="center"/>
    </xf>
    <xf numFmtId="176" fontId="22" fillId="0" borderId="62" xfId="1" quotePrefix="1" applyNumberFormat="1" applyFont="1" applyBorder="1" applyAlignment="1">
      <alignment horizontal="center"/>
    </xf>
    <xf numFmtId="0" fontId="54" fillId="0" borderId="61" xfId="1" applyFont="1" applyBorder="1"/>
    <xf numFmtId="49" fontId="63" fillId="0" borderId="34" xfId="1" applyNumberFormat="1" applyFont="1" applyBorder="1" applyAlignment="1">
      <alignment horizontal="right"/>
    </xf>
    <xf numFmtId="0" fontId="63" fillId="0" borderId="38" xfId="1" applyFont="1" applyBorder="1" applyAlignment="1">
      <alignment horizontal="left"/>
    </xf>
    <xf numFmtId="0" fontId="72" fillId="0" borderId="0" xfId="0" applyFont="1" applyAlignment="1">
      <alignment horizontal="right"/>
    </xf>
    <xf numFmtId="176" fontId="47" fillId="0" borderId="25" xfId="1" applyNumberFormat="1" applyFont="1" applyBorder="1" applyAlignment="1">
      <alignment horizontal="center" vertical="center"/>
    </xf>
    <xf numFmtId="176" fontId="47" fillId="0" borderId="53"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0" xfId="1" applyNumberFormat="1" applyFont="1" applyBorder="1" applyAlignment="1">
      <alignment horizontal="center" vertical="center"/>
    </xf>
    <xf numFmtId="176" fontId="47" fillId="0" borderId="47" xfId="1" applyNumberFormat="1" applyFont="1" applyBorder="1" applyAlignment="1">
      <alignment horizontal="center" vertical="center"/>
    </xf>
    <xf numFmtId="176" fontId="47" fillId="0" borderId="30" xfId="1" applyNumberFormat="1" applyFont="1" applyBorder="1" applyAlignment="1">
      <alignment horizontal="center" vertical="center"/>
    </xf>
    <xf numFmtId="176" fontId="47" fillId="0" borderId="46" xfId="1" quotePrefix="1" applyNumberFormat="1" applyFont="1" applyBorder="1" applyAlignment="1">
      <alignment horizontal="center" vertical="center"/>
    </xf>
    <xf numFmtId="176" fontId="47" fillId="0" borderId="35" xfId="1" quotePrefix="1" applyNumberFormat="1" applyFont="1" applyBorder="1" applyAlignment="1">
      <alignment horizontal="center" vertical="center"/>
    </xf>
    <xf numFmtId="176" fontId="47" fillId="0" borderId="35" xfId="1" applyNumberFormat="1" applyFont="1" applyBorder="1" applyAlignment="1">
      <alignment horizontal="center" vertical="center"/>
    </xf>
    <xf numFmtId="176" fontId="47" fillId="0" borderId="52" xfId="1" quotePrefix="1" applyNumberFormat="1" applyFont="1" applyBorder="1" applyAlignment="1">
      <alignment horizontal="center" vertical="center"/>
    </xf>
    <xf numFmtId="176" fontId="47" fillId="0" borderId="24" xfId="1" applyNumberFormat="1" applyFont="1" applyBorder="1" applyAlignment="1">
      <alignment horizontal="center" vertical="center"/>
    </xf>
    <xf numFmtId="176" fontId="47" fillId="0" borderId="43" xfId="1" applyNumberFormat="1" applyFont="1" applyBorder="1" applyAlignment="1">
      <alignment horizontal="center"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7" xfId="1" applyNumberFormat="1" applyFont="1" applyBorder="1" applyAlignment="1">
      <alignment horizontal="center"/>
    </xf>
    <xf numFmtId="176" fontId="22" fillId="0" borderId="15" xfId="1" applyNumberFormat="1" applyFont="1" applyBorder="1" applyAlignment="1">
      <alignment horizontal="center"/>
    </xf>
    <xf numFmtId="176" fontId="22" fillId="0" borderId="63" xfId="1" applyNumberFormat="1" applyFont="1" applyBorder="1" applyAlignment="1">
      <alignment horizontal="center"/>
    </xf>
    <xf numFmtId="0" fontId="22" fillId="0" borderId="40" xfId="0" applyFont="1" applyBorder="1" applyAlignment="1">
      <alignment horizontal="center" vertical="center"/>
    </xf>
    <xf numFmtId="176" fontId="22" fillId="0" borderId="27" xfId="1" quotePrefix="1" applyNumberFormat="1" applyFont="1" applyBorder="1" applyAlignment="1">
      <alignment horizontal="center"/>
    </xf>
    <xf numFmtId="176" fontId="47" fillId="0" borderId="63" xfId="1" quotePrefix="1" applyNumberFormat="1" applyFont="1" applyBorder="1" applyAlignment="1">
      <alignment horizontal="center"/>
    </xf>
    <xf numFmtId="176" fontId="47" fillId="0" borderId="30" xfId="1" quotePrefix="1" applyNumberFormat="1" applyFont="1" applyBorder="1" applyAlignment="1">
      <alignment horizontal="center"/>
    </xf>
    <xf numFmtId="0" fontId="54" fillId="0" borderId="21" xfId="1" applyFont="1" applyBorder="1"/>
    <xf numFmtId="176" fontId="22" fillId="0" borderId="33"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0" xfId="0" applyNumberFormat="1" applyFont="1" applyBorder="1" applyAlignment="1">
      <alignment horizontal="center" vertical="center"/>
    </xf>
    <xf numFmtId="176" fontId="22" fillId="0" borderId="35" xfId="0" applyNumberFormat="1" applyFont="1" applyBorder="1" applyAlignment="1">
      <alignment horizontal="center" vertical="center"/>
    </xf>
    <xf numFmtId="14" fontId="8" fillId="0" borderId="0" xfId="1" applyNumberFormat="1" applyFont="1" applyAlignment="1">
      <alignment horizontal="right"/>
    </xf>
    <xf numFmtId="176" fontId="22" fillId="0" borderId="32"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3" xfId="1" applyNumberFormat="1" applyFont="1" applyBorder="1" applyAlignment="1">
      <alignment horizontal="center" vertical="center"/>
    </xf>
    <xf numFmtId="176" fontId="22" fillId="0" borderId="36" xfId="1" applyNumberFormat="1" applyFont="1" applyBorder="1" applyAlignment="1">
      <alignment horizontal="center" vertical="center"/>
    </xf>
    <xf numFmtId="176" fontId="22" fillId="0" borderId="36" xfId="0" applyNumberFormat="1" applyFont="1" applyBorder="1" applyAlignment="1">
      <alignment horizontal="center" vertical="center"/>
    </xf>
    <xf numFmtId="176" fontId="22" fillId="0" borderId="30" xfId="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14" fontId="54" fillId="0" borderId="35" xfId="0" quotePrefix="1" applyNumberFormat="1" applyFont="1" applyBorder="1" applyAlignment="1">
      <alignment horizontal="center" vertical="center"/>
    </xf>
    <xf numFmtId="14" fontId="54" fillId="0" borderId="30"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28"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37" fillId="0" borderId="0" xfId="1" applyFont="1" applyAlignment="1">
      <alignment horizontal="center"/>
    </xf>
    <xf numFmtId="176" fontId="22" fillId="3" borderId="32" xfId="0"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0" xfId="0"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1" applyNumberFormat="1" applyFont="1" applyFill="1" applyBorder="1" applyAlignment="1">
      <alignment horizontal="center" vertical="center"/>
    </xf>
    <xf numFmtId="176" fontId="22" fillId="3" borderId="30" xfId="1" applyNumberFormat="1" applyFont="1" applyFill="1" applyBorder="1" applyAlignment="1">
      <alignment horizontal="center" vertical="center"/>
    </xf>
    <xf numFmtId="176" fontId="22" fillId="3" borderId="33" xfId="0" applyNumberFormat="1" applyFont="1" applyFill="1" applyBorder="1" applyAlignment="1">
      <alignment horizontal="center" vertical="center"/>
    </xf>
    <xf numFmtId="176" fontId="22" fillId="3" borderId="36"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29" xfId="0" applyFont="1" applyBorder="1" applyAlignment="1">
      <alignment horizontal="center" vertical="center"/>
    </xf>
    <xf numFmtId="176" fontId="54" fillId="3" borderId="32" xfId="0" quotePrefix="1" applyNumberFormat="1" applyFont="1" applyFill="1" applyBorder="1" applyAlignment="1">
      <alignment horizontal="center" vertical="center"/>
    </xf>
    <xf numFmtId="176" fontId="54" fillId="3" borderId="30" xfId="0" quotePrefix="1" applyNumberFormat="1" applyFont="1" applyFill="1" applyBorder="1" applyAlignment="1">
      <alignment horizontal="center" vertical="center"/>
    </xf>
    <xf numFmtId="0" fontId="22" fillId="3" borderId="38" xfId="0" applyFont="1" applyFill="1" applyBorder="1" applyAlignment="1">
      <alignment horizontal="center" vertical="center"/>
    </xf>
    <xf numFmtId="0" fontId="22" fillId="3" borderId="29" xfId="0" applyFont="1" applyFill="1" applyBorder="1" applyAlignment="1">
      <alignment horizontal="center" vertical="center"/>
    </xf>
    <xf numFmtId="49" fontId="22" fillId="3" borderId="34" xfId="0" applyNumberFormat="1" applyFont="1" applyFill="1" applyBorder="1" applyAlignment="1">
      <alignment horizontal="center" vertical="center"/>
    </xf>
    <xf numFmtId="49" fontId="22" fillId="3" borderId="28" xfId="0" applyNumberFormat="1" applyFont="1" applyFill="1" applyBorder="1" applyAlignment="1">
      <alignment horizontal="center" vertical="center"/>
    </xf>
    <xf numFmtId="0" fontId="54" fillId="3" borderId="40" xfId="0" applyFont="1" applyFill="1" applyBorder="1" applyAlignment="1">
      <alignment horizontal="center" vertical="center"/>
    </xf>
    <xf numFmtId="0" fontId="54" fillId="3" borderId="42" xfId="0" applyFont="1" applyFill="1" applyBorder="1" applyAlignment="1">
      <alignment horizontal="center" vertical="center"/>
    </xf>
    <xf numFmtId="0" fontId="54" fillId="3" borderId="41" xfId="0" applyFont="1" applyFill="1" applyBorder="1" applyAlignment="1">
      <alignment horizontal="center" vertical="center"/>
    </xf>
    <xf numFmtId="49" fontId="22" fillId="3" borderId="31" xfId="0" applyNumberFormat="1" applyFont="1" applyFill="1" applyBorder="1" applyAlignment="1">
      <alignment horizontal="center" vertical="center"/>
    </xf>
    <xf numFmtId="0" fontId="22" fillId="3" borderId="39" xfId="0" applyFont="1" applyFill="1" applyBorder="1" applyAlignment="1">
      <alignment horizontal="center" vertical="center"/>
    </xf>
    <xf numFmtId="176" fontId="54" fillId="3" borderId="35" xfId="0" quotePrefix="1" applyNumberFormat="1" applyFont="1" applyFill="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2" xfId="1" quotePrefix="1" applyNumberFormat="1" applyFont="1" applyBorder="1" applyAlignment="1">
      <alignment horizontal="center" vertical="center"/>
    </xf>
    <xf numFmtId="176" fontId="22" fillId="0" borderId="35" xfId="1" quotePrefix="1" applyNumberFormat="1" applyFont="1" applyBorder="1" applyAlignment="1">
      <alignment horizontal="center" vertical="center"/>
    </xf>
    <xf numFmtId="176" fontId="22" fillId="0" borderId="30" xfId="1"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0" xfId="0"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4" fontId="22" fillId="0" borderId="35" xfId="0" quotePrefix="1" applyNumberFormat="1" applyFont="1" applyBorder="1" applyAlignment="1">
      <alignment horizontal="center" vertical="center"/>
    </xf>
    <xf numFmtId="14" fontId="22" fillId="0" borderId="30" xfId="0" quotePrefix="1" applyNumberFormat="1" applyFont="1" applyBorder="1" applyAlignment="1">
      <alignment horizontal="center" vertical="center"/>
    </xf>
    <xf numFmtId="176" fontId="22" fillId="0" borderId="33" xfId="0" quotePrefix="1" applyNumberFormat="1" applyFont="1" applyBorder="1" applyAlignment="1">
      <alignment horizontal="center" vertical="center"/>
    </xf>
    <xf numFmtId="176" fontId="22" fillId="0" borderId="36"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0" fontId="37" fillId="0" borderId="0" xfId="0" applyFont="1" applyAlignment="1">
      <alignment horizontal="center"/>
    </xf>
    <xf numFmtId="176" fontId="54" fillId="0" borderId="32" xfId="0" quotePrefix="1" applyNumberFormat="1" applyFont="1" applyBorder="1" applyAlignment="1">
      <alignment horizontal="center" vertical="center"/>
    </xf>
    <xf numFmtId="176" fontId="54" fillId="0" borderId="35" xfId="0" quotePrefix="1" applyNumberFormat="1" applyFont="1" applyBorder="1" applyAlignment="1">
      <alignment horizontal="center" vertical="center"/>
    </xf>
    <xf numFmtId="176" fontId="54" fillId="0" borderId="30" xfId="0" quotePrefix="1" applyNumberFormat="1"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56" fillId="0" borderId="0" xfId="0" applyFont="1">
      <alignment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K25" sqref="K25"/>
    </sheetView>
  </sheetViews>
  <sheetFormatPr defaultRowHeight="18.75" x14ac:dyDescent="0.4"/>
  <cols>
    <col min="1" max="1" width="5.25" bestFit="1"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71">
        <f ca="1">TODAY()</f>
        <v>46219</v>
      </c>
      <c r="X2" s="271"/>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81" t="s">
        <v>7</v>
      </c>
      <c r="C8" s="282"/>
      <c r="D8" s="282"/>
      <c r="E8" s="282"/>
      <c r="F8" s="282"/>
      <c r="G8" s="282"/>
      <c r="H8" s="282"/>
      <c r="I8" s="282"/>
      <c r="J8" s="282"/>
      <c r="P8" s="29" t="s">
        <v>8</v>
      </c>
      <c r="Q8" s="30"/>
      <c r="R8" s="31"/>
      <c r="S8" s="30"/>
      <c r="T8" s="30"/>
      <c r="U8" s="30"/>
      <c r="V8" s="30"/>
      <c r="W8" s="32"/>
    </row>
    <row r="9" spans="1:26" ht="19.5" x14ac:dyDescent="0.3">
      <c r="B9" s="283" t="s">
        <v>9</v>
      </c>
      <c r="C9" s="284"/>
      <c r="D9" s="284"/>
      <c r="E9" s="284"/>
      <c r="F9" s="34"/>
      <c r="G9" s="34"/>
      <c r="H9" s="34"/>
      <c r="I9" s="34"/>
      <c r="P9" s="33"/>
    </row>
    <row r="10" spans="1:26" ht="15.95" customHeight="1" thickBot="1" x14ac:dyDescent="0.3">
      <c r="B10" s="285"/>
      <c r="C10" s="285"/>
      <c r="D10" s="285"/>
      <c r="E10" s="285"/>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c r="B12" s="112" t="s">
        <v>102</v>
      </c>
      <c r="C12" s="120" t="s">
        <v>78</v>
      </c>
      <c r="D12" s="121" t="s">
        <v>24</v>
      </c>
      <c r="E12" s="76" t="s">
        <v>125</v>
      </c>
      <c r="F12" s="77" t="s">
        <v>25</v>
      </c>
      <c r="G12" s="77">
        <f>E12+2</f>
        <v>46223</v>
      </c>
      <c r="H12" s="77">
        <f>+G12</f>
        <v>46223</v>
      </c>
      <c r="I12" s="77">
        <f>G12+1</f>
        <v>46224</v>
      </c>
      <c r="J12" s="156">
        <f>I12+3</f>
        <v>46227</v>
      </c>
      <c r="K12" s="261" t="s">
        <v>120</v>
      </c>
      <c r="L12" s="157">
        <v>2609</v>
      </c>
      <c r="M12" s="158" t="s">
        <v>26</v>
      </c>
      <c r="N12" s="159" t="s">
        <v>121</v>
      </c>
      <c r="O12" s="160">
        <v>46232</v>
      </c>
      <c r="P12" s="161">
        <f>O12+3</f>
        <v>46235</v>
      </c>
      <c r="Q12" s="160">
        <f>O12+5</f>
        <v>46237</v>
      </c>
      <c r="R12" s="162">
        <f>O12+6</f>
        <v>46238</v>
      </c>
    </row>
    <row r="13" spans="1:26" ht="15.75" customHeight="1" x14ac:dyDescent="0.15">
      <c r="A13" s="111" t="s">
        <v>110</v>
      </c>
      <c r="B13" s="182" t="s">
        <v>27</v>
      </c>
      <c r="C13" s="122" t="s">
        <v>83</v>
      </c>
      <c r="D13" s="124" t="s">
        <v>28</v>
      </c>
      <c r="E13" s="75" t="s">
        <v>74</v>
      </c>
      <c r="F13" s="75" t="s">
        <v>74</v>
      </c>
      <c r="G13" s="75" t="s">
        <v>74</v>
      </c>
      <c r="H13" s="75" t="str">
        <f>G13</f>
        <v>SKIP</v>
      </c>
      <c r="I13" s="75" t="s">
        <v>74</v>
      </c>
      <c r="J13" s="151" t="s">
        <v>74</v>
      </c>
      <c r="K13" s="286" t="s">
        <v>88</v>
      </c>
      <c r="L13" s="289">
        <v>2610</v>
      </c>
      <c r="M13" s="292" t="s">
        <v>26</v>
      </c>
      <c r="N13" s="278" t="s">
        <v>89</v>
      </c>
      <c r="O13" s="268">
        <f>O12+7</f>
        <v>46239</v>
      </c>
      <c r="P13" s="272">
        <f>P12+7</f>
        <v>46242</v>
      </c>
      <c r="Q13" s="272">
        <f>Q12+7</f>
        <v>46244</v>
      </c>
      <c r="R13" s="274">
        <f>Q13+1</f>
        <v>46245</v>
      </c>
    </row>
    <row r="14" spans="1:26" ht="15.75" customHeight="1" x14ac:dyDescent="0.15">
      <c r="A14" s="111" t="s">
        <v>76</v>
      </c>
      <c r="B14" s="117" t="s">
        <v>51</v>
      </c>
      <c r="C14" s="125" t="s">
        <v>84</v>
      </c>
      <c r="D14" s="154" t="s">
        <v>24</v>
      </c>
      <c r="E14" s="119">
        <f>E12+3</f>
        <v>46224</v>
      </c>
      <c r="F14" s="119" t="s">
        <v>74</v>
      </c>
      <c r="G14" s="119">
        <f>E14+3</f>
        <v>46227</v>
      </c>
      <c r="H14" s="137">
        <f>G14</f>
        <v>46227</v>
      </c>
      <c r="I14" s="119">
        <f>G14+1</f>
        <v>46228</v>
      </c>
      <c r="J14" s="155">
        <f>I14+2</f>
        <v>46230</v>
      </c>
      <c r="K14" s="287"/>
      <c r="L14" s="290"/>
      <c r="M14" s="293"/>
      <c r="N14" s="279"/>
      <c r="O14" s="270"/>
      <c r="P14" s="273"/>
      <c r="Q14" s="273"/>
      <c r="R14" s="275"/>
    </row>
    <row r="15" spans="1:26" ht="15.75" customHeight="1" thickBot="1" x14ac:dyDescent="0.2">
      <c r="A15" s="111"/>
      <c r="B15" s="112" t="s">
        <v>102</v>
      </c>
      <c r="C15" s="120" t="s">
        <v>80</v>
      </c>
      <c r="D15" s="121" t="s">
        <v>24</v>
      </c>
      <c r="E15" s="76">
        <f>E12+7</f>
        <v>46228</v>
      </c>
      <c r="F15" s="77" t="s">
        <v>25</v>
      </c>
      <c r="G15" s="77">
        <f>E15+2</f>
        <v>46230</v>
      </c>
      <c r="H15" s="77">
        <f>+G15</f>
        <v>46230</v>
      </c>
      <c r="I15" s="77">
        <f>G15+1</f>
        <v>46231</v>
      </c>
      <c r="J15" s="156">
        <f>I15+3</f>
        <v>46234</v>
      </c>
      <c r="K15" s="288"/>
      <c r="L15" s="291"/>
      <c r="M15" s="293"/>
      <c r="N15" s="280"/>
      <c r="O15" s="270"/>
      <c r="P15" s="273"/>
      <c r="Q15" s="273"/>
      <c r="R15" s="275"/>
    </row>
    <row r="16" spans="1:26" ht="15.75" customHeight="1" x14ac:dyDescent="0.15">
      <c r="A16" s="111" t="s">
        <v>126</v>
      </c>
      <c r="B16" s="182" t="s">
        <v>27</v>
      </c>
      <c r="C16" s="122" t="s">
        <v>83</v>
      </c>
      <c r="D16" s="124" t="s">
        <v>28</v>
      </c>
      <c r="E16" s="75">
        <f>E15+1</f>
        <v>46229</v>
      </c>
      <c r="F16" s="75">
        <f>G16+1</f>
        <v>46232</v>
      </c>
      <c r="G16" s="75">
        <f>E16+2</f>
        <v>46231</v>
      </c>
      <c r="H16" s="75">
        <f>G16</f>
        <v>46231</v>
      </c>
      <c r="I16" s="75">
        <f>H16+2</f>
        <v>46233</v>
      </c>
      <c r="J16" s="151">
        <f>I16+2</f>
        <v>46235</v>
      </c>
      <c r="K16" s="286" t="s">
        <v>103</v>
      </c>
      <c r="L16" s="289">
        <v>2609</v>
      </c>
      <c r="M16" s="292" t="s">
        <v>30</v>
      </c>
      <c r="N16" s="278" t="s">
        <v>104</v>
      </c>
      <c r="O16" s="268">
        <f>O13+7</f>
        <v>46246</v>
      </c>
      <c r="P16" s="272">
        <f>P13+7</f>
        <v>46249</v>
      </c>
      <c r="Q16" s="268">
        <f>Q13+7</f>
        <v>46251</v>
      </c>
      <c r="R16" s="266">
        <f>Q16+1</f>
        <v>46252</v>
      </c>
    </row>
    <row r="17" spans="1:19" ht="15.75" customHeight="1" x14ac:dyDescent="0.15">
      <c r="A17" s="114"/>
      <c r="B17" s="117" t="s">
        <v>51</v>
      </c>
      <c r="C17" s="125" t="s">
        <v>90</v>
      </c>
      <c r="D17" s="154" t="s">
        <v>24</v>
      </c>
      <c r="E17" s="187">
        <f>E15+3</f>
        <v>46231</v>
      </c>
      <c r="F17" s="187" t="s">
        <v>74</v>
      </c>
      <c r="G17" s="187">
        <f>E17+3</f>
        <v>46234</v>
      </c>
      <c r="H17" s="177">
        <f>G17</f>
        <v>46234</v>
      </c>
      <c r="I17" s="187">
        <f>G17+1</f>
        <v>46235</v>
      </c>
      <c r="J17" s="188">
        <f>I17+2</f>
        <v>46237</v>
      </c>
      <c r="K17" s="287"/>
      <c r="L17" s="290"/>
      <c r="M17" s="293"/>
      <c r="N17" s="279"/>
      <c r="O17" s="270"/>
      <c r="P17" s="273"/>
      <c r="Q17" s="270"/>
      <c r="R17" s="276"/>
    </row>
    <row r="18" spans="1:19" ht="15.75" customHeight="1" thickBot="1" x14ac:dyDescent="0.2">
      <c r="A18" s="111"/>
      <c r="B18" s="112" t="s">
        <v>102</v>
      </c>
      <c r="C18" s="120" t="s">
        <v>85</v>
      </c>
      <c r="D18" s="121" t="s">
        <v>24</v>
      </c>
      <c r="E18" s="264">
        <f>E15+7</f>
        <v>46235</v>
      </c>
      <c r="F18" s="178" t="s">
        <v>25</v>
      </c>
      <c r="G18" s="178">
        <f>E18+2</f>
        <v>46237</v>
      </c>
      <c r="H18" s="178">
        <f>+G18</f>
        <v>46237</v>
      </c>
      <c r="I18" s="178">
        <f>G18+1</f>
        <v>46238</v>
      </c>
      <c r="J18" s="186">
        <f>I18+3</f>
        <v>46241</v>
      </c>
      <c r="K18" s="288"/>
      <c r="L18" s="291"/>
      <c r="M18" s="293"/>
      <c r="N18" s="280"/>
      <c r="O18" s="270"/>
      <c r="P18" s="273"/>
      <c r="Q18" s="270"/>
      <c r="R18" s="276"/>
    </row>
    <row r="19" spans="1:19" ht="15.75" customHeight="1" x14ac:dyDescent="0.15">
      <c r="A19" s="111" t="s">
        <v>126</v>
      </c>
      <c r="B19" s="182" t="s">
        <v>77</v>
      </c>
      <c r="C19" s="122" t="s">
        <v>79</v>
      </c>
      <c r="D19" s="124" t="s">
        <v>28</v>
      </c>
      <c r="E19" s="75">
        <f>E18+1</f>
        <v>46236</v>
      </c>
      <c r="F19" s="75">
        <f>G19+1</f>
        <v>46239</v>
      </c>
      <c r="G19" s="75">
        <f>E19+2</f>
        <v>46238</v>
      </c>
      <c r="H19" s="75">
        <f>G19</f>
        <v>46238</v>
      </c>
      <c r="I19" s="75">
        <f>H19+2</f>
        <v>46240</v>
      </c>
      <c r="J19" s="151">
        <f>I19+2</f>
        <v>46242</v>
      </c>
      <c r="K19" s="286" t="s">
        <v>119</v>
      </c>
      <c r="L19" s="289">
        <v>2611</v>
      </c>
      <c r="M19" s="292" t="s">
        <v>30</v>
      </c>
      <c r="N19" s="278" t="s">
        <v>122</v>
      </c>
      <c r="O19" s="268">
        <f>O16+7</f>
        <v>46253</v>
      </c>
      <c r="P19" s="272">
        <f>P16+7</f>
        <v>46256</v>
      </c>
      <c r="Q19" s="268">
        <f>Q16+7</f>
        <v>46258</v>
      </c>
      <c r="R19" s="266">
        <f>R16+7</f>
        <v>46259</v>
      </c>
    </row>
    <row r="20" spans="1:19" ht="15.75" customHeight="1" x14ac:dyDescent="0.15">
      <c r="A20" s="114"/>
      <c r="B20" s="117" t="s">
        <v>51</v>
      </c>
      <c r="C20" s="125" t="s">
        <v>106</v>
      </c>
      <c r="D20" s="154" t="s">
        <v>24</v>
      </c>
      <c r="E20" s="119">
        <f>E18+3</f>
        <v>46238</v>
      </c>
      <c r="F20" s="119" t="s">
        <v>74</v>
      </c>
      <c r="G20" s="119">
        <f>E20+3</f>
        <v>46241</v>
      </c>
      <c r="H20" s="137">
        <f>G20</f>
        <v>46241</v>
      </c>
      <c r="I20" s="119">
        <f>G20+1</f>
        <v>46242</v>
      </c>
      <c r="J20" s="155">
        <f>I20+2</f>
        <v>46244</v>
      </c>
      <c r="K20" s="287"/>
      <c r="L20" s="290"/>
      <c r="M20" s="293"/>
      <c r="N20" s="279"/>
      <c r="O20" s="270"/>
      <c r="P20" s="273"/>
      <c r="Q20" s="270"/>
      <c r="R20" s="276"/>
    </row>
    <row r="21" spans="1:19" ht="15.75" customHeight="1" thickBot="1" x14ac:dyDescent="0.2">
      <c r="A21" s="111"/>
      <c r="B21" s="112" t="s">
        <v>102</v>
      </c>
      <c r="C21" s="120" t="s">
        <v>92</v>
      </c>
      <c r="D21" s="121" t="s">
        <v>24</v>
      </c>
      <c r="E21" s="76">
        <f>E18+7</f>
        <v>46242</v>
      </c>
      <c r="F21" s="77" t="s">
        <v>25</v>
      </c>
      <c r="G21" s="77">
        <f>E21+2</f>
        <v>46244</v>
      </c>
      <c r="H21" s="77">
        <f>+G21</f>
        <v>46244</v>
      </c>
      <c r="I21" s="77">
        <f>G21+1</f>
        <v>46245</v>
      </c>
      <c r="J21" s="156">
        <f>I21+3</f>
        <v>46248</v>
      </c>
      <c r="K21" s="288"/>
      <c r="L21" s="291"/>
      <c r="M21" s="304"/>
      <c r="N21" s="280"/>
      <c r="O21" s="269"/>
      <c r="P21" s="277"/>
      <c r="Q21" s="269"/>
      <c r="R21" s="267"/>
    </row>
    <row r="22" spans="1:19" ht="15.75" customHeight="1" x14ac:dyDescent="0.15">
      <c r="A22" s="111" t="s">
        <v>126</v>
      </c>
      <c r="B22" s="182" t="s">
        <v>27</v>
      </c>
      <c r="C22" s="122" t="s">
        <v>105</v>
      </c>
      <c r="D22" s="124" t="s">
        <v>28</v>
      </c>
      <c r="E22" s="75">
        <f>E21+1</f>
        <v>46243</v>
      </c>
      <c r="F22" s="75">
        <f>G22+1</f>
        <v>46246</v>
      </c>
      <c r="G22" s="75">
        <f>E22+2</f>
        <v>46245</v>
      </c>
      <c r="H22" s="75">
        <f>G22</f>
        <v>46245</v>
      </c>
      <c r="I22" s="75">
        <f>H22+2</f>
        <v>46247</v>
      </c>
      <c r="J22" s="263">
        <f>I22+2</f>
        <v>46249</v>
      </c>
      <c r="K22" s="286" t="s">
        <v>88</v>
      </c>
      <c r="L22" s="289">
        <v>2611</v>
      </c>
      <c r="M22" s="292" t="s">
        <v>30</v>
      </c>
      <c r="N22" s="278" t="s">
        <v>123</v>
      </c>
      <c r="O22" s="268">
        <f>O19+7</f>
        <v>46260</v>
      </c>
      <c r="P22" s="272">
        <f>P19+7</f>
        <v>46263</v>
      </c>
      <c r="Q22" s="268">
        <f>Q19+7</f>
        <v>46265</v>
      </c>
      <c r="R22" s="266">
        <f>R19+7</f>
        <v>46266</v>
      </c>
    </row>
    <row r="23" spans="1:19" ht="15.75" customHeight="1" thickBot="1" x14ac:dyDescent="0.2">
      <c r="A23" s="114"/>
      <c r="B23" s="112" t="s">
        <v>51</v>
      </c>
      <c r="C23" s="120" t="s">
        <v>127</v>
      </c>
      <c r="D23" s="121" t="s">
        <v>24</v>
      </c>
      <c r="E23" s="76">
        <f>E21+3</f>
        <v>46245</v>
      </c>
      <c r="F23" s="76" t="s">
        <v>74</v>
      </c>
      <c r="G23" s="76">
        <f>E23+3</f>
        <v>46248</v>
      </c>
      <c r="H23" s="77">
        <f>G23</f>
        <v>46248</v>
      </c>
      <c r="I23" s="76">
        <f>G23+1</f>
        <v>46249</v>
      </c>
      <c r="J23" s="156">
        <f>I23+2</f>
        <v>46251</v>
      </c>
      <c r="K23" s="288"/>
      <c r="L23" s="291"/>
      <c r="M23" s="304"/>
      <c r="N23" s="280"/>
      <c r="O23" s="269"/>
      <c r="P23" s="277"/>
      <c r="Q23" s="269"/>
      <c r="R23" s="267"/>
    </row>
    <row r="24" spans="1:19" ht="15.95" customHeight="1" x14ac:dyDescent="0.15">
      <c r="A24" s="111"/>
      <c r="B24" s="341" t="s">
        <v>128</v>
      </c>
      <c r="C24" s="129"/>
      <c r="D24" s="153"/>
      <c r="E24" s="85"/>
      <c r="F24" s="185"/>
      <c r="G24" s="185"/>
      <c r="H24" s="185"/>
      <c r="I24" s="185"/>
      <c r="J24" s="185"/>
      <c r="K24" s="103"/>
      <c r="L24" s="103"/>
      <c r="M24" s="103"/>
      <c r="N24" s="107"/>
      <c r="O24" s="105"/>
      <c r="P24" s="106"/>
      <c r="Q24" s="105"/>
      <c r="R24" s="105"/>
    </row>
    <row r="25" spans="1:19" ht="15.95" customHeight="1" x14ac:dyDescent="0.4">
      <c r="A25" s="114"/>
      <c r="B25" s="341" t="s">
        <v>129</v>
      </c>
      <c r="C25" s="113"/>
      <c r="D25" s="113"/>
      <c r="E25" s="113"/>
      <c r="F25" s="113"/>
      <c r="G25" s="113"/>
      <c r="H25" s="113"/>
      <c r="I25" s="113"/>
      <c r="J25" s="113"/>
      <c r="K25" s="103"/>
      <c r="L25" s="103"/>
      <c r="M25" s="103"/>
      <c r="N25" s="107"/>
      <c r="O25" s="105"/>
      <c r="P25" s="106"/>
      <c r="Q25" s="105"/>
      <c r="R25" s="105"/>
    </row>
    <row r="26" spans="1:19" ht="15.95" customHeight="1" x14ac:dyDescent="0.15">
      <c r="A26" s="111"/>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c r="B29" s="112" t="s">
        <v>102</v>
      </c>
      <c r="C29" s="120" t="s">
        <v>78</v>
      </c>
      <c r="D29" s="121" t="s">
        <v>24</v>
      </c>
      <c r="E29" s="76" t="s">
        <v>125</v>
      </c>
      <c r="F29" s="77" t="s">
        <v>25</v>
      </c>
      <c r="G29" s="77">
        <f>E29+2</f>
        <v>46223</v>
      </c>
      <c r="H29" s="77">
        <f>+G29</f>
        <v>46223</v>
      </c>
      <c r="I29" s="77">
        <f>G29+1</f>
        <v>46224</v>
      </c>
      <c r="J29" s="156">
        <f>I29+3</f>
        <v>46227</v>
      </c>
      <c r="K29" s="311"/>
      <c r="L29" s="309"/>
      <c r="M29" s="307"/>
      <c r="N29" s="305"/>
      <c r="O29" s="295"/>
      <c r="P29" s="298"/>
      <c r="Q29" s="295"/>
      <c r="R29" s="295"/>
      <c r="S29" s="301"/>
    </row>
    <row r="30" spans="1:19" ht="15.95" customHeight="1" x14ac:dyDescent="0.15">
      <c r="A30" s="111" t="s">
        <v>110</v>
      </c>
      <c r="B30" s="182" t="s">
        <v>27</v>
      </c>
      <c r="C30" s="122" t="s">
        <v>83</v>
      </c>
      <c r="D30" s="124" t="s">
        <v>28</v>
      </c>
      <c r="E30" s="75" t="s">
        <v>74</v>
      </c>
      <c r="F30" s="75" t="s">
        <v>74</v>
      </c>
      <c r="G30" s="75" t="s">
        <v>74</v>
      </c>
      <c r="H30" s="75" t="str">
        <f>G30</f>
        <v>SKIP</v>
      </c>
      <c r="I30" s="75" t="s">
        <v>74</v>
      </c>
      <c r="J30" s="151" t="s">
        <v>74</v>
      </c>
      <c r="K30" s="313"/>
      <c r="L30" s="314"/>
      <c r="M30" s="315"/>
      <c r="N30" s="316"/>
      <c r="O30" s="296"/>
      <c r="P30" s="299"/>
      <c r="Q30" s="296"/>
      <c r="R30" s="296"/>
      <c r="S30" s="302"/>
    </row>
    <row r="31" spans="1:19" ht="15.95" customHeight="1" x14ac:dyDescent="0.15">
      <c r="A31" s="111" t="s">
        <v>76</v>
      </c>
      <c r="B31" s="117" t="s">
        <v>51</v>
      </c>
      <c r="C31" s="125" t="s">
        <v>84</v>
      </c>
      <c r="D31" s="154" t="s">
        <v>24</v>
      </c>
      <c r="E31" s="119">
        <f>E29+3</f>
        <v>46224</v>
      </c>
      <c r="F31" s="119" t="s">
        <v>74</v>
      </c>
      <c r="G31" s="119">
        <f>E31+3</f>
        <v>46227</v>
      </c>
      <c r="H31" s="137">
        <f>G31</f>
        <v>46227</v>
      </c>
      <c r="I31" s="119">
        <f>G31+1</f>
        <v>46228</v>
      </c>
      <c r="J31" s="155">
        <f>I31+2</f>
        <v>46230</v>
      </c>
      <c r="K31" s="313"/>
      <c r="L31" s="314"/>
      <c r="M31" s="315"/>
      <c r="N31" s="316"/>
      <c r="O31" s="296"/>
      <c r="P31" s="299"/>
      <c r="Q31" s="296"/>
      <c r="R31" s="296"/>
      <c r="S31" s="302"/>
    </row>
    <row r="32" spans="1:19" ht="15.95" customHeight="1" thickBot="1" x14ac:dyDescent="0.2">
      <c r="A32" s="111"/>
      <c r="B32" s="112" t="s">
        <v>102</v>
      </c>
      <c r="C32" s="120" t="s">
        <v>80</v>
      </c>
      <c r="D32" s="121" t="s">
        <v>24</v>
      </c>
      <c r="E32" s="76">
        <f>E29+7</f>
        <v>46228</v>
      </c>
      <c r="F32" s="77" t="s">
        <v>25</v>
      </c>
      <c r="G32" s="77">
        <f>E32+2</f>
        <v>46230</v>
      </c>
      <c r="H32" s="77">
        <f>+G32</f>
        <v>46230</v>
      </c>
      <c r="I32" s="77">
        <f>G32+1</f>
        <v>46231</v>
      </c>
      <c r="J32" s="156">
        <f>I32+3</f>
        <v>46234</v>
      </c>
      <c r="K32" s="313"/>
      <c r="L32" s="314"/>
      <c r="M32" s="315"/>
      <c r="N32" s="316"/>
      <c r="O32" s="296"/>
      <c r="P32" s="299"/>
      <c r="Q32" s="296"/>
      <c r="R32" s="296"/>
      <c r="S32" s="302"/>
    </row>
    <row r="33" spans="1:26" ht="15.95" customHeight="1" x14ac:dyDescent="0.15">
      <c r="A33" s="111" t="s">
        <v>126</v>
      </c>
      <c r="B33" s="182" t="s">
        <v>27</v>
      </c>
      <c r="C33" s="122" t="s">
        <v>83</v>
      </c>
      <c r="D33" s="124" t="s">
        <v>28</v>
      </c>
      <c r="E33" s="75">
        <f>E32+1</f>
        <v>46229</v>
      </c>
      <c r="F33" s="75">
        <f>G33+1</f>
        <v>46232</v>
      </c>
      <c r="G33" s="75">
        <f>E33+2</f>
        <v>46231</v>
      </c>
      <c r="H33" s="75">
        <f>G33</f>
        <v>46231</v>
      </c>
      <c r="I33" s="75">
        <f>H33+2</f>
        <v>46233</v>
      </c>
      <c r="J33" s="151">
        <f>I33+2</f>
        <v>46235</v>
      </c>
      <c r="K33" s="311"/>
      <c r="L33" s="309"/>
      <c r="M33" s="307"/>
      <c r="N33" s="305"/>
      <c r="O33" s="295"/>
      <c r="P33" s="298"/>
      <c r="Q33" s="295"/>
      <c r="R33" s="295"/>
      <c r="S33" s="301"/>
    </row>
    <row r="34" spans="1:26" ht="15.95" customHeight="1" x14ac:dyDescent="0.15">
      <c r="A34" s="114"/>
      <c r="B34" s="117" t="s">
        <v>51</v>
      </c>
      <c r="C34" s="125" t="s">
        <v>90</v>
      </c>
      <c r="D34" s="154" t="s">
        <v>24</v>
      </c>
      <c r="E34" s="187">
        <f>E32+3</f>
        <v>46231</v>
      </c>
      <c r="F34" s="187" t="s">
        <v>74</v>
      </c>
      <c r="G34" s="187">
        <f>E34+3</f>
        <v>46234</v>
      </c>
      <c r="H34" s="177">
        <f>G34</f>
        <v>46234</v>
      </c>
      <c r="I34" s="187">
        <f>G34+1</f>
        <v>46235</v>
      </c>
      <c r="J34" s="188">
        <f>I34+2</f>
        <v>46237</v>
      </c>
      <c r="K34" s="313"/>
      <c r="L34" s="314"/>
      <c r="M34" s="315"/>
      <c r="N34" s="316"/>
      <c r="O34" s="296"/>
      <c r="P34" s="299"/>
      <c r="Q34" s="296"/>
      <c r="R34" s="296"/>
      <c r="S34" s="302"/>
    </row>
    <row r="35" spans="1:26" ht="15.95" customHeight="1" thickBot="1" x14ac:dyDescent="0.2">
      <c r="A35" s="111"/>
      <c r="B35" s="112" t="s">
        <v>102</v>
      </c>
      <c r="C35" s="120" t="s">
        <v>85</v>
      </c>
      <c r="D35" s="121" t="s">
        <v>24</v>
      </c>
      <c r="E35" s="264">
        <f>E32+7</f>
        <v>46235</v>
      </c>
      <c r="F35" s="178" t="s">
        <v>25</v>
      </c>
      <c r="G35" s="178">
        <f>E35+2</f>
        <v>46237</v>
      </c>
      <c r="H35" s="178">
        <f>+G35</f>
        <v>46237</v>
      </c>
      <c r="I35" s="178">
        <f>G35+1</f>
        <v>46238</v>
      </c>
      <c r="J35" s="186">
        <f>I35+3</f>
        <v>46241</v>
      </c>
      <c r="K35" s="313"/>
      <c r="L35" s="314"/>
      <c r="M35" s="315"/>
      <c r="N35" s="316"/>
      <c r="O35" s="296"/>
      <c r="P35" s="299"/>
      <c r="Q35" s="296"/>
      <c r="R35" s="296"/>
      <c r="S35" s="302"/>
    </row>
    <row r="36" spans="1:26" ht="15.95" customHeight="1" x14ac:dyDescent="0.15">
      <c r="A36" s="111" t="s">
        <v>126</v>
      </c>
      <c r="B36" s="182" t="s">
        <v>77</v>
      </c>
      <c r="C36" s="122" t="s">
        <v>79</v>
      </c>
      <c r="D36" s="124" t="s">
        <v>28</v>
      </c>
      <c r="E36" s="75">
        <f>E35+1</f>
        <v>46236</v>
      </c>
      <c r="F36" s="75">
        <f>G36+1</f>
        <v>46239</v>
      </c>
      <c r="G36" s="75">
        <f>E36+2</f>
        <v>46238</v>
      </c>
      <c r="H36" s="75">
        <f>G36</f>
        <v>46238</v>
      </c>
      <c r="I36" s="75">
        <f>H36+2</f>
        <v>46240</v>
      </c>
      <c r="J36" s="151">
        <f>I36+2</f>
        <v>46242</v>
      </c>
      <c r="K36" s="313"/>
      <c r="L36" s="314"/>
      <c r="M36" s="315"/>
      <c r="N36" s="316"/>
      <c r="O36" s="296"/>
      <c r="P36" s="299"/>
      <c r="Q36" s="296"/>
      <c r="R36" s="296"/>
      <c r="S36" s="302"/>
    </row>
    <row r="37" spans="1:26" ht="15.95" customHeight="1" x14ac:dyDescent="0.15">
      <c r="A37" s="114"/>
      <c r="B37" s="117" t="s">
        <v>51</v>
      </c>
      <c r="C37" s="125" t="s">
        <v>106</v>
      </c>
      <c r="D37" s="154" t="s">
        <v>24</v>
      </c>
      <c r="E37" s="119">
        <f>E35+3</f>
        <v>46238</v>
      </c>
      <c r="F37" s="119" t="s">
        <v>74</v>
      </c>
      <c r="G37" s="119">
        <f>E37+3</f>
        <v>46241</v>
      </c>
      <c r="H37" s="137">
        <f>G37</f>
        <v>46241</v>
      </c>
      <c r="I37" s="119">
        <f>G37+1</f>
        <v>46242</v>
      </c>
      <c r="J37" s="155">
        <f>I37+2</f>
        <v>46244</v>
      </c>
      <c r="K37" s="313"/>
      <c r="L37" s="314"/>
      <c r="M37" s="315"/>
      <c r="N37" s="316"/>
      <c r="O37" s="296"/>
      <c r="P37" s="299"/>
      <c r="Q37" s="296"/>
      <c r="R37" s="296"/>
      <c r="S37" s="302"/>
    </row>
    <row r="38" spans="1:26" ht="15.95" customHeight="1" thickBot="1" x14ac:dyDescent="0.2">
      <c r="A38" s="111"/>
      <c r="B38" s="112" t="s">
        <v>102</v>
      </c>
      <c r="C38" s="120" t="s">
        <v>92</v>
      </c>
      <c r="D38" s="121" t="s">
        <v>24</v>
      </c>
      <c r="E38" s="76">
        <f>E35+7</f>
        <v>46242</v>
      </c>
      <c r="F38" s="77" t="s">
        <v>25</v>
      </c>
      <c r="G38" s="77">
        <f>E38+2</f>
        <v>46244</v>
      </c>
      <c r="H38" s="77">
        <f>+G38</f>
        <v>46244</v>
      </c>
      <c r="I38" s="77">
        <f>G38+1</f>
        <v>46245</v>
      </c>
      <c r="J38" s="156">
        <f>I38+3</f>
        <v>46248</v>
      </c>
      <c r="K38" s="312"/>
      <c r="L38" s="310"/>
      <c r="M38" s="308"/>
      <c r="N38" s="306"/>
      <c r="O38" s="297"/>
      <c r="P38" s="300"/>
      <c r="Q38" s="297"/>
      <c r="R38" s="297"/>
      <c r="S38" s="303"/>
    </row>
    <row r="39" spans="1:26" ht="15.95" customHeight="1" x14ac:dyDescent="0.15">
      <c r="A39" s="111" t="s">
        <v>126</v>
      </c>
      <c r="B39" s="182" t="s">
        <v>27</v>
      </c>
      <c r="C39" s="122" t="s">
        <v>105</v>
      </c>
      <c r="D39" s="124" t="s">
        <v>28</v>
      </c>
      <c r="E39" s="75">
        <f>E38+1</f>
        <v>46243</v>
      </c>
      <c r="F39" s="75">
        <f>G39+1</f>
        <v>46246</v>
      </c>
      <c r="G39" s="75">
        <f>E39+2</f>
        <v>46245</v>
      </c>
      <c r="H39" s="75">
        <f>G39</f>
        <v>46245</v>
      </c>
      <c r="I39" s="75">
        <f>H39+2</f>
        <v>46247</v>
      </c>
      <c r="J39" s="263">
        <f>I39+2</f>
        <v>46249</v>
      </c>
      <c r="K39" s="311"/>
      <c r="L39" s="309"/>
      <c r="M39" s="307"/>
      <c r="N39" s="305"/>
      <c r="O39" s="295"/>
      <c r="P39" s="298"/>
      <c r="Q39" s="295"/>
      <c r="R39" s="295"/>
      <c r="S39" s="301"/>
    </row>
    <row r="40" spans="1:26" ht="15.95" customHeight="1" thickBot="1" x14ac:dyDescent="0.2">
      <c r="A40" s="114"/>
      <c r="B40" s="112" t="s">
        <v>51</v>
      </c>
      <c r="C40" s="120" t="s">
        <v>127</v>
      </c>
      <c r="D40" s="121" t="s">
        <v>24</v>
      </c>
      <c r="E40" s="76">
        <f>E38+3</f>
        <v>46245</v>
      </c>
      <c r="F40" s="76" t="s">
        <v>74</v>
      </c>
      <c r="G40" s="76">
        <f>E40+3</f>
        <v>46248</v>
      </c>
      <c r="H40" s="77">
        <f>G40</f>
        <v>46248</v>
      </c>
      <c r="I40" s="76">
        <f>G40+1</f>
        <v>46249</v>
      </c>
      <c r="J40" s="156">
        <f>I40+2</f>
        <v>46251</v>
      </c>
      <c r="K40" s="312"/>
      <c r="L40" s="310"/>
      <c r="M40" s="308"/>
      <c r="N40" s="306"/>
      <c r="O40" s="297"/>
      <c r="P40" s="300"/>
      <c r="Q40" s="297"/>
      <c r="R40" s="297"/>
      <c r="S40" s="303"/>
    </row>
    <row r="41" spans="1:26" ht="15.95" customHeight="1" x14ac:dyDescent="0.15">
      <c r="A41" s="111"/>
      <c r="B41" s="341" t="s">
        <v>128</v>
      </c>
      <c r="C41" s="129"/>
      <c r="D41" s="153"/>
      <c r="E41" s="85"/>
      <c r="F41" s="185"/>
      <c r="G41" s="185"/>
      <c r="H41" s="185"/>
      <c r="I41" s="185"/>
      <c r="J41" s="185"/>
      <c r="K41" s="150"/>
      <c r="L41" t="s">
        <v>35</v>
      </c>
    </row>
    <row r="42" spans="1:26" ht="15.95" customHeight="1" x14ac:dyDescent="0.15">
      <c r="A42" s="114"/>
      <c r="B42" s="341" t="s">
        <v>129</v>
      </c>
      <c r="C42" s="113"/>
      <c r="D42" s="113"/>
      <c r="E42" s="113"/>
      <c r="F42" s="113"/>
      <c r="G42" s="113"/>
      <c r="H42" s="113"/>
      <c r="I42" s="113"/>
      <c r="J42" s="113"/>
      <c r="K42" s="54"/>
      <c r="L42" s="54"/>
      <c r="M42" s="54"/>
      <c r="N42" s="54"/>
      <c r="O42" s="59"/>
      <c r="P42" s="294" t="s">
        <v>36</v>
      </c>
      <c r="Q42" s="294"/>
      <c r="R42" s="294"/>
      <c r="S42" s="294"/>
      <c r="T42" s="294"/>
      <c r="U42" s="294"/>
      <c r="V42" s="294"/>
      <c r="W42" s="294"/>
      <c r="X42" s="294"/>
      <c r="Z42" s="25"/>
    </row>
    <row r="43" spans="1:26" ht="15.95" customHeight="1" x14ac:dyDescent="0.15">
      <c r="A43" s="111"/>
      <c r="B43" s="152"/>
      <c r="C43" s="114"/>
      <c r="D43" s="114"/>
      <c r="E43" s="40"/>
      <c r="F43" s="40"/>
      <c r="I43" s="41"/>
      <c r="J43" s="40"/>
      <c r="O43"/>
      <c r="P43" s="294"/>
      <c r="Q43" s="294"/>
      <c r="R43" s="294"/>
      <c r="S43" s="294"/>
      <c r="T43" s="294"/>
      <c r="U43" s="294"/>
      <c r="V43" s="294"/>
      <c r="W43" s="294"/>
      <c r="X43" s="294"/>
    </row>
    <row r="44" spans="1:26" ht="15.95" customHeight="1" x14ac:dyDescent="0.35">
      <c r="A44" s="37"/>
      <c r="O44"/>
      <c r="P44" s="294"/>
      <c r="Q44" s="294"/>
      <c r="R44" s="294"/>
      <c r="S44" s="294"/>
      <c r="T44" s="294"/>
      <c r="U44" s="294"/>
      <c r="V44" s="294"/>
      <c r="W44" s="294"/>
      <c r="X44" s="294"/>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J26" sqref="J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71">
        <f ca="1">TODAY()</f>
        <v>46219</v>
      </c>
      <c r="W2" s="271"/>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81" t="s">
        <v>7</v>
      </c>
      <c r="C8" s="282"/>
      <c r="D8" s="282"/>
      <c r="E8" s="282"/>
      <c r="F8" s="282"/>
      <c r="G8" s="282"/>
      <c r="H8" s="282"/>
      <c r="I8" s="282"/>
      <c r="J8" s="282"/>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3" t="s">
        <v>17</v>
      </c>
      <c r="K12" s="164" t="s">
        <v>18</v>
      </c>
      <c r="L12" s="165"/>
      <c r="M12" s="166" t="s">
        <v>19</v>
      </c>
      <c r="N12" s="93" t="s">
        <v>20</v>
      </c>
      <c r="O12" s="166" t="s">
        <v>21</v>
      </c>
      <c r="P12" s="166" t="s">
        <v>22</v>
      </c>
      <c r="Q12" s="167" t="s">
        <v>23</v>
      </c>
    </row>
    <row r="13" spans="1:25" ht="18" customHeight="1" thickBot="1" x14ac:dyDescent="0.45">
      <c r="A13" s="240"/>
      <c r="B13" s="114"/>
      <c r="C13" s="183" t="s">
        <v>72</v>
      </c>
      <c r="D13" s="148" t="s">
        <v>85</v>
      </c>
      <c r="E13" s="128" t="s">
        <v>50</v>
      </c>
      <c r="F13" s="241">
        <v>46221</v>
      </c>
      <c r="G13" s="241">
        <f>F13+2</f>
        <v>46223</v>
      </c>
      <c r="H13" s="241">
        <f>G13</f>
        <v>46223</v>
      </c>
      <c r="I13" s="242">
        <f>H13+2</f>
        <v>46225</v>
      </c>
      <c r="J13" s="261" t="s">
        <v>120</v>
      </c>
      <c r="K13" s="157">
        <v>2609</v>
      </c>
      <c r="L13" s="158" t="s">
        <v>26</v>
      </c>
      <c r="M13" s="159" t="s">
        <v>121</v>
      </c>
      <c r="N13" s="160">
        <v>46232</v>
      </c>
      <c r="O13" s="161">
        <f>N13+3</f>
        <v>46235</v>
      </c>
      <c r="P13" s="160">
        <f>N13+5</f>
        <v>46237</v>
      </c>
      <c r="Q13" s="162">
        <f>N13+6</f>
        <v>46238</v>
      </c>
    </row>
    <row r="14" spans="1:25" ht="18" customHeight="1" x14ac:dyDescent="0.4">
      <c r="A14" s="240"/>
      <c r="B14" s="114"/>
      <c r="C14" s="176" t="s">
        <v>73</v>
      </c>
      <c r="D14" s="123" t="s">
        <v>86</v>
      </c>
      <c r="E14" s="127" t="s">
        <v>50</v>
      </c>
      <c r="F14" s="244">
        <f>F13+2</f>
        <v>46223</v>
      </c>
      <c r="G14" s="243">
        <f t="shared" ref="G14:G24" si="0">F14+2</f>
        <v>46225</v>
      </c>
      <c r="H14" s="244">
        <f t="shared" ref="H14:H15" si="1">+G14</f>
        <v>46225</v>
      </c>
      <c r="I14" s="245">
        <f>H14+3</f>
        <v>46228</v>
      </c>
      <c r="J14" s="286" t="s">
        <v>88</v>
      </c>
      <c r="K14" s="289">
        <v>2610</v>
      </c>
      <c r="L14" s="292" t="s">
        <v>26</v>
      </c>
      <c r="M14" s="278" t="s">
        <v>89</v>
      </c>
      <c r="N14" s="268">
        <f>N13+7</f>
        <v>46239</v>
      </c>
      <c r="O14" s="272">
        <f>O13+7</f>
        <v>46242</v>
      </c>
      <c r="P14" s="272">
        <f>P13+7</f>
        <v>46244</v>
      </c>
      <c r="Q14" s="274">
        <f>P14+1</f>
        <v>46245</v>
      </c>
    </row>
    <row r="15" spans="1:25" ht="18" customHeight="1" x14ac:dyDescent="0.4">
      <c r="A15" s="240"/>
      <c r="B15" s="114"/>
      <c r="C15" s="117" t="s">
        <v>72</v>
      </c>
      <c r="D15" s="125" t="s">
        <v>92</v>
      </c>
      <c r="E15" s="130" t="s">
        <v>50</v>
      </c>
      <c r="F15" s="246">
        <f>F14+2</f>
        <v>46225</v>
      </c>
      <c r="G15" s="246">
        <f t="shared" si="0"/>
        <v>46227</v>
      </c>
      <c r="H15" s="246">
        <f t="shared" si="1"/>
        <v>46227</v>
      </c>
      <c r="I15" s="247">
        <f>H15+3</f>
        <v>46230</v>
      </c>
      <c r="J15" s="287"/>
      <c r="K15" s="290"/>
      <c r="L15" s="293"/>
      <c r="M15" s="279"/>
      <c r="N15" s="270"/>
      <c r="O15" s="273"/>
      <c r="P15" s="273"/>
      <c r="Q15" s="275"/>
    </row>
    <row r="16" spans="1:25" ht="18" customHeight="1" thickBot="1" x14ac:dyDescent="0.45">
      <c r="A16" s="240"/>
      <c r="B16" s="111" t="s">
        <v>76</v>
      </c>
      <c r="C16" s="112" t="s">
        <v>73</v>
      </c>
      <c r="D16" s="131" t="s">
        <v>91</v>
      </c>
      <c r="E16" s="126" t="s">
        <v>50</v>
      </c>
      <c r="F16" s="248">
        <f>F13+7</f>
        <v>46228</v>
      </c>
      <c r="G16" s="248">
        <f t="shared" si="0"/>
        <v>46230</v>
      </c>
      <c r="H16" s="248">
        <f>G16</f>
        <v>46230</v>
      </c>
      <c r="I16" s="249">
        <f>H16+2</f>
        <v>46232</v>
      </c>
      <c r="J16" s="288"/>
      <c r="K16" s="291"/>
      <c r="L16" s="293"/>
      <c r="M16" s="280"/>
      <c r="N16" s="270"/>
      <c r="O16" s="273"/>
      <c r="P16" s="273"/>
      <c r="Q16" s="275"/>
    </row>
    <row r="17" spans="1:18" ht="18" customHeight="1" x14ac:dyDescent="0.4">
      <c r="A17" s="240"/>
      <c r="B17" s="114"/>
      <c r="C17" s="176" t="s">
        <v>75</v>
      </c>
      <c r="D17" s="123" t="s">
        <v>99</v>
      </c>
      <c r="E17" s="127" t="s">
        <v>50</v>
      </c>
      <c r="F17" s="251">
        <f t="shared" ref="F17:F24" si="2">F14+7</f>
        <v>46230</v>
      </c>
      <c r="G17" s="250">
        <f t="shared" si="0"/>
        <v>46232</v>
      </c>
      <c r="H17" s="251">
        <f t="shared" ref="H17:H18" si="3">+G17</f>
        <v>46232</v>
      </c>
      <c r="I17" s="252">
        <f>H17+3</f>
        <v>46235</v>
      </c>
      <c r="J17" s="286" t="s">
        <v>103</v>
      </c>
      <c r="K17" s="289">
        <v>2609</v>
      </c>
      <c r="L17" s="292" t="s">
        <v>30</v>
      </c>
      <c r="M17" s="278" t="s">
        <v>104</v>
      </c>
      <c r="N17" s="268">
        <f>N14+7</f>
        <v>46246</v>
      </c>
      <c r="O17" s="272">
        <f>O14+7</f>
        <v>46249</v>
      </c>
      <c r="P17" s="268">
        <f>P14+7</f>
        <v>46251</v>
      </c>
      <c r="Q17" s="266">
        <f>P17+1</f>
        <v>46252</v>
      </c>
    </row>
    <row r="18" spans="1:18" ht="18" customHeight="1" x14ac:dyDescent="0.4">
      <c r="A18" s="240"/>
      <c r="B18" s="114"/>
      <c r="C18" s="117" t="s">
        <v>73</v>
      </c>
      <c r="D18" s="125" t="s">
        <v>93</v>
      </c>
      <c r="E18" s="130" t="s">
        <v>50</v>
      </c>
      <c r="F18" s="246">
        <f t="shared" si="2"/>
        <v>46232</v>
      </c>
      <c r="G18" s="246">
        <f t="shared" si="0"/>
        <v>46234</v>
      </c>
      <c r="H18" s="246">
        <f t="shared" si="3"/>
        <v>46234</v>
      </c>
      <c r="I18" s="247">
        <f>H18+3</f>
        <v>46237</v>
      </c>
      <c r="J18" s="287"/>
      <c r="K18" s="290"/>
      <c r="L18" s="293"/>
      <c r="M18" s="279"/>
      <c r="N18" s="270"/>
      <c r="O18" s="273"/>
      <c r="P18" s="270"/>
      <c r="Q18" s="276"/>
    </row>
    <row r="19" spans="1:18" ht="18" customHeight="1" thickBot="1" x14ac:dyDescent="0.45">
      <c r="A19" s="240"/>
      <c r="B19" s="111"/>
      <c r="C19" s="112" t="s">
        <v>72</v>
      </c>
      <c r="D19" s="131" t="s">
        <v>107</v>
      </c>
      <c r="E19" s="126" t="s">
        <v>50</v>
      </c>
      <c r="F19" s="248">
        <f t="shared" si="2"/>
        <v>46235</v>
      </c>
      <c r="G19" s="248">
        <f t="shared" si="0"/>
        <v>46237</v>
      </c>
      <c r="H19" s="248">
        <f>G19</f>
        <v>46237</v>
      </c>
      <c r="I19" s="249">
        <f>H19+2</f>
        <v>46239</v>
      </c>
      <c r="J19" s="288"/>
      <c r="K19" s="291"/>
      <c r="L19" s="293"/>
      <c r="M19" s="280"/>
      <c r="N19" s="270"/>
      <c r="O19" s="273"/>
      <c r="P19" s="270"/>
      <c r="Q19" s="276"/>
    </row>
    <row r="20" spans="1:18" ht="18" customHeight="1" x14ac:dyDescent="0.4">
      <c r="A20" s="240"/>
      <c r="B20" s="114"/>
      <c r="C20" s="176" t="s">
        <v>73</v>
      </c>
      <c r="D20" s="123" t="s">
        <v>108</v>
      </c>
      <c r="E20" s="127" t="s">
        <v>50</v>
      </c>
      <c r="F20" s="251">
        <f t="shared" si="2"/>
        <v>46237</v>
      </c>
      <c r="G20" s="250">
        <f t="shared" si="0"/>
        <v>46239</v>
      </c>
      <c r="H20" s="251">
        <f t="shared" ref="H20:H21" si="4">+G20</f>
        <v>46239</v>
      </c>
      <c r="I20" s="252">
        <f>H20+3</f>
        <v>46242</v>
      </c>
      <c r="J20" s="286" t="s">
        <v>119</v>
      </c>
      <c r="K20" s="289">
        <v>2611</v>
      </c>
      <c r="L20" s="292" t="s">
        <v>30</v>
      </c>
      <c r="M20" s="278" t="s">
        <v>122</v>
      </c>
      <c r="N20" s="268">
        <f>N17+7</f>
        <v>46253</v>
      </c>
      <c r="O20" s="272">
        <f>O17+7</f>
        <v>46256</v>
      </c>
      <c r="P20" s="268">
        <f>P17+7</f>
        <v>46258</v>
      </c>
      <c r="Q20" s="266">
        <f>Q17+7</f>
        <v>46259</v>
      </c>
    </row>
    <row r="21" spans="1:18" ht="18" customHeight="1" x14ac:dyDescent="0.4">
      <c r="A21" s="240"/>
      <c r="B21" s="114"/>
      <c r="C21" s="117" t="s">
        <v>72</v>
      </c>
      <c r="D21" s="125" t="s">
        <v>109</v>
      </c>
      <c r="E21" s="130" t="s">
        <v>50</v>
      </c>
      <c r="F21" s="246">
        <f t="shared" si="2"/>
        <v>46239</v>
      </c>
      <c r="G21" s="246">
        <f t="shared" si="0"/>
        <v>46241</v>
      </c>
      <c r="H21" s="246">
        <f t="shared" si="4"/>
        <v>46241</v>
      </c>
      <c r="I21" s="247">
        <f>H21+3</f>
        <v>46244</v>
      </c>
      <c r="J21" s="287"/>
      <c r="K21" s="290"/>
      <c r="L21" s="293"/>
      <c r="M21" s="279"/>
      <c r="N21" s="270"/>
      <c r="O21" s="273"/>
      <c r="P21" s="270"/>
      <c r="Q21" s="276"/>
    </row>
    <row r="22" spans="1:18" ht="18" customHeight="1" thickBot="1" x14ac:dyDescent="0.45">
      <c r="A22" s="240"/>
      <c r="B22" s="111"/>
      <c r="C22" s="112" t="s">
        <v>73</v>
      </c>
      <c r="D22" s="131" t="s">
        <v>130</v>
      </c>
      <c r="E22" s="126" t="s">
        <v>50</v>
      </c>
      <c r="F22" s="248">
        <f t="shared" si="2"/>
        <v>46242</v>
      </c>
      <c r="G22" s="248">
        <f t="shared" si="0"/>
        <v>46244</v>
      </c>
      <c r="H22" s="248">
        <f>G22</f>
        <v>46244</v>
      </c>
      <c r="I22" s="249">
        <f>H22+2</f>
        <v>46246</v>
      </c>
      <c r="J22" s="288"/>
      <c r="K22" s="291"/>
      <c r="L22" s="304"/>
      <c r="M22" s="280"/>
      <c r="N22" s="269"/>
      <c r="O22" s="277"/>
      <c r="P22" s="269"/>
      <c r="Q22" s="267"/>
    </row>
    <row r="23" spans="1:18" ht="18" customHeight="1" x14ac:dyDescent="0.4">
      <c r="A23" s="240"/>
      <c r="B23" s="213"/>
      <c r="C23" s="176" t="s">
        <v>75</v>
      </c>
      <c r="D23" s="123" t="s">
        <v>131</v>
      </c>
      <c r="E23" s="127" t="s">
        <v>50</v>
      </c>
      <c r="F23" s="251">
        <f t="shared" si="2"/>
        <v>46244</v>
      </c>
      <c r="G23" s="250">
        <f t="shared" si="0"/>
        <v>46246</v>
      </c>
      <c r="H23" s="251">
        <f t="shared" ref="H23:H24" si="5">+G23</f>
        <v>46246</v>
      </c>
      <c r="I23" s="252">
        <f>H23+3</f>
        <v>46249</v>
      </c>
      <c r="J23" s="286" t="s">
        <v>88</v>
      </c>
      <c r="K23" s="289">
        <v>2611</v>
      </c>
      <c r="L23" s="292" t="s">
        <v>30</v>
      </c>
      <c r="M23" s="278" t="s">
        <v>123</v>
      </c>
      <c r="N23" s="268">
        <f>N20+7</f>
        <v>46260</v>
      </c>
      <c r="O23" s="272">
        <f>O20+7</f>
        <v>46263</v>
      </c>
      <c r="P23" s="268">
        <f>P20+7</f>
        <v>46265</v>
      </c>
      <c r="Q23" s="266">
        <f>Q20+7</f>
        <v>46266</v>
      </c>
    </row>
    <row r="24" spans="1:18" ht="18" customHeight="1" thickBot="1" x14ac:dyDescent="0.45">
      <c r="A24" s="240"/>
      <c r="B24" s="114"/>
      <c r="C24" s="112" t="s">
        <v>73</v>
      </c>
      <c r="D24" s="120" t="s">
        <v>132</v>
      </c>
      <c r="E24" s="126" t="s">
        <v>50</v>
      </c>
      <c r="F24" s="253">
        <f t="shared" si="2"/>
        <v>46246</v>
      </c>
      <c r="G24" s="253">
        <f t="shared" si="0"/>
        <v>46248</v>
      </c>
      <c r="H24" s="253">
        <f t="shared" si="5"/>
        <v>46248</v>
      </c>
      <c r="I24" s="254">
        <f>H24+3</f>
        <v>46251</v>
      </c>
      <c r="J24" s="288"/>
      <c r="K24" s="291"/>
      <c r="L24" s="304"/>
      <c r="M24" s="280"/>
      <c r="N24" s="269"/>
      <c r="O24" s="277"/>
      <c r="P24" s="269"/>
      <c r="Q24" s="267"/>
    </row>
    <row r="25" spans="1:18" ht="15.95" customHeight="1" x14ac:dyDescent="0.15">
      <c r="B25" s="111"/>
      <c r="C25" s="184"/>
      <c r="D25" s="129"/>
      <c r="E25" s="113"/>
      <c r="F25" s="189"/>
      <c r="G25" s="189"/>
      <c r="H25" s="189"/>
      <c r="I25" s="189"/>
      <c r="J25" s="94"/>
      <c r="K25" s="94"/>
      <c r="L25" s="94"/>
      <c r="M25" s="95"/>
      <c r="N25" s="96"/>
      <c r="O25" s="97"/>
      <c r="P25" s="96"/>
      <c r="Q25" s="96"/>
    </row>
    <row r="26" spans="1:18" ht="15.95" customHeight="1" x14ac:dyDescent="0.15">
      <c r="B26" s="190"/>
      <c r="C26" s="184"/>
      <c r="D26" s="189"/>
      <c r="E26" s="189"/>
      <c r="F26" s="189"/>
      <c r="G26" s="189"/>
      <c r="H26" s="189"/>
      <c r="I26" s="189"/>
      <c r="J26" s="94"/>
      <c r="K26" s="94"/>
      <c r="L26" s="94"/>
      <c r="M26" s="95"/>
      <c r="N26" s="96"/>
      <c r="O26" s="97"/>
      <c r="P26" s="96"/>
      <c r="Q26" s="96"/>
    </row>
    <row r="27" spans="1:18" ht="15.95" customHeight="1" thickBot="1" x14ac:dyDescent="0.2">
      <c r="B27" s="191"/>
      <c r="C27" s="192"/>
      <c r="D27" s="108"/>
      <c r="E27" s="193"/>
      <c r="F27" s="194"/>
      <c r="G27" s="194"/>
      <c r="H27" s="194"/>
      <c r="I27" s="194"/>
      <c r="J27" s="94"/>
      <c r="K27" s="94"/>
      <c r="L27" s="94"/>
      <c r="M27" s="95"/>
      <c r="N27" s="96"/>
      <c r="O27" s="97"/>
      <c r="P27" s="96"/>
      <c r="Q27" s="96"/>
    </row>
    <row r="28" spans="1:18" ht="18" customHeight="1" thickBot="1" x14ac:dyDescent="0.2">
      <c r="B28" s="191"/>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4"/>
      <c r="C29" s="183" t="s">
        <v>72</v>
      </c>
      <c r="D29" s="148" t="s">
        <v>85</v>
      </c>
      <c r="E29" s="128" t="s">
        <v>50</v>
      </c>
      <c r="F29" s="241">
        <v>46221</v>
      </c>
      <c r="G29" s="241">
        <f>F29+2</f>
        <v>46223</v>
      </c>
      <c r="H29" s="241">
        <f>G29</f>
        <v>46223</v>
      </c>
      <c r="I29" s="242">
        <f>H29+2</f>
        <v>46225</v>
      </c>
      <c r="J29" s="311"/>
      <c r="K29" s="309"/>
      <c r="L29" s="307"/>
      <c r="M29" s="305"/>
      <c r="N29" s="295"/>
      <c r="O29" s="298"/>
      <c r="P29" s="295"/>
      <c r="Q29" s="295"/>
      <c r="R29" s="301"/>
    </row>
    <row r="30" spans="1:18" ht="18" customHeight="1" x14ac:dyDescent="0.15">
      <c r="B30" s="114"/>
      <c r="C30" s="176" t="s">
        <v>73</v>
      </c>
      <c r="D30" s="123" t="s">
        <v>86</v>
      </c>
      <c r="E30" s="127" t="s">
        <v>50</v>
      </c>
      <c r="F30" s="244">
        <f>F29+2</f>
        <v>46223</v>
      </c>
      <c r="G30" s="243">
        <f t="shared" ref="G30:G40" si="6">F30+2</f>
        <v>46225</v>
      </c>
      <c r="H30" s="244">
        <f t="shared" ref="H30:H31" si="7">+G30</f>
        <v>46225</v>
      </c>
      <c r="I30" s="245">
        <f>H30+3</f>
        <v>46228</v>
      </c>
      <c r="J30" s="313"/>
      <c r="K30" s="314"/>
      <c r="L30" s="315"/>
      <c r="M30" s="316"/>
      <c r="N30" s="296"/>
      <c r="O30" s="299"/>
      <c r="P30" s="296"/>
      <c r="Q30" s="296"/>
      <c r="R30" s="302"/>
    </row>
    <row r="31" spans="1:18" ht="18" customHeight="1" x14ac:dyDescent="0.15">
      <c r="B31" s="114"/>
      <c r="C31" s="117" t="s">
        <v>72</v>
      </c>
      <c r="D31" s="125" t="s">
        <v>92</v>
      </c>
      <c r="E31" s="130" t="s">
        <v>50</v>
      </c>
      <c r="F31" s="246">
        <f>F30+2</f>
        <v>46225</v>
      </c>
      <c r="G31" s="246">
        <f t="shared" si="6"/>
        <v>46227</v>
      </c>
      <c r="H31" s="246">
        <f t="shared" si="7"/>
        <v>46227</v>
      </c>
      <c r="I31" s="247">
        <f>H31+3</f>
        <v>46230</v>
      </c>
      <c r="J31" s="313"/>
      <c r="K31" s="314"/>
      <c r="L31" s="315"/>
      <c r="M31" s="316"/>
      <c r="N31" s="296"/>
      <c r="O31" s="299"/>
      <c r="P31" s="296"/>
      <c r="Q31" s="296"/>
      <c r="R31" s="302"/>
    </row>
    <row r="32" spans="1:18" ht="18" customHeight="1" thickBot="1" x14ac:dyDescent="0.2">
      <c r="B32" s="111" t="s">
        <v>76</v>
      </c>
      <c r="C32" s="112" t="s">
        <v>73</v>
      </c>
      <c r="D32" s="131" t="s">
        <v>91</v>
      </c>
      <c r="E32" s="126" t="s">
        <v>50</v>
      </c>
      <c r="F32" s="248">
        <f>F29+7</f>
        <v>46228</v>
      </c>
      <c r="G32" s="248">
        <f t="shared" si="6"/>
        <v>46230</v>
      </c>
      <c r="H32" s="248">
        <f>G32</f>
        <v>46230</v>
      </c>
      <c r="I32" s="249">
        <f>H32+2</f>
        <v>46232</v>
      </c>
      <c r="J32" s="313"/>
      <c r="K32" s="314"/>
      <c r="L32" s="315"/>
      <c r="M32" s="316"/>
      <c r="N32" s="296"/>
      <c r="O32" s="299"/>
      <c r="P32" s="296"/>
      <c r="Q32" s="296"/>
      <c r="R32" s="302"/>
    </row>
    <row r="33" spans="1:27" ht="18" customHeight="1" x14ac:dyDescent="0.15">
      <c r="B33" s="114"/>
      <c r="C33" s="176" t="s">
        <v>75</v>
      </c>
      <c r="D33" s="123" t="s">
        <v>99</v>
      </c>
      <c r="E33" s="127" t="s">
        <v>50</v>
      </c>
      <c r="F33" s="251">
        <f t="shared" ref="F33:F40" si="8">F30+7</f>
        <v>46230</v>
      </c>
      <c r="G33" s="250">
        <f t="shared" si="6"/>
        <v>46232</v>
      </c>
      <c r="H33" s="251">
        <f t="shared" ref="H33:H34" si="9">+G33</f>
        <v>46232</v>
      </c>
      <c r="I33" s="252">
        <f>H33+3</f>
        <v>46235</v>
      </c>
      <c r="J33" s="313"/>
      <c r="K33" s="314"/>
      <c r="L33" s="315"/>
      <c r="M33" s="316"/>
      <c r="N33" s="296"/>
      <c r="O33" s="299"/>
      <c r="P33" s="296"/>
      <c r="Q33" s="296"/>
      <c r="R33" s="302"/>
    </row>
    <row r="34" spans="1:27" ht="18" customHeight="1" thickBot="1" x14ac:dyDescent="0.2">
      <c r="B34" s="114"/>
      <c r="C34" s="117" t="s">
        <v>73</v>
      </c>
      <c r="D34" s="125" t="s">
        <v>93</v>
      </c>
      <c r="E34" s="130" t="s">
        <v>50</v>
      </c>
      <c r="F34" s="246">
        <f t="shared" si="8"/>
        <v>46232</v>
      </c>
      <c r="G34" s="246">
        <f t="shared" si="6"/>
        <v>46234</v>
      </c>
      <c r="H34" s="246">
        <f t="shared" si="9"/>
        <v>46234</v>
      </c>
      <c r="I34" s="247">
        <f>H34+3</f>
        <v>46237</v>
      </c>
      <c r="J34" s="312"/>
      <c r="K34" s="310"/>
      <c r="L34" s="308"/>
      <c r="M34" s="306"/>
      <c r="N34" s="297"/>
      <c r="O34" s="300"/>
      <c r="P34" s="297"/>
      <c r="Q34" s="297"/>
      <c r="R34" s="303"/>
    </row>
    <row r="35" spans="1:27" ht="18" customHeight="1" thickBot="1" x14ac:dyDescent="0.2">
      <c r="B35" s="111"/>
      <c r="C35" s="112" t="s">
        <v>72</v>
      </c>
      <c r="D35" s="131" t="s">
        <v>107</v>
      </c>
      <c r="E35" s="126" t="s">
        <v>50</v>
      </c>
      <c r="F35" s="248">
        <f t="shared" si="8"/>
        <v>46235</v>
      </c>
      <c r="G35" s="248">
        <f t="shared" si="6"/>
        <v>46237</v>
      </c>
      <c r="H35" s="248">
        <f>G35</f>
        <v>46237</v>
      </c>
      <c r="I35" s="249">
        <f>H35+2</f>
        <v>46239</v>
      </c>
      <c r="J35" s="311"/>
      <c r="K35" s="309"/>
      <c r="L35" s="307"/>
      <c r="M35" s="305"/>
      <c r="N35" s="295"/>
      <c r="O35" s="298"/>
      <c r="P35" s="295"/>
      <c r="Q35" s="295"/>
      <c r="R35" s="301"/>
    </row>
    <row r="36" spans="1:27" ht="18" customHeight="1" x14ac:dyDescent="0.15">
      <c r="B36" s="114"/>
      <c r="C36" s="176" t="s">
        <v>73</v>
      </c>
      <c r="D36" s="123" t="s">
        <v>108</v>
      </c>
      <c r="E36" s="127" t="s">
        <v>50</v>
      </c>
      <c r="F36" s="251">
        <f t="shared" si="8"/>
        <v>46237</v>
      </c>
      <c r="G36" s="250">
        <f t="shared" si="6"/>
        <v>46239</v>
      </c>
      <c r="H36" s="251">
        <f t="shared" ref="H36:H37" si="10">+G36</f>
        <v>46239</v>
      </c>
      <c r="I36" s="252">
        <f>H36+3</f>
        <v>46242</v>
      </c>
      <c r="J36" s="313"/>
      <c r="K36" s="314"/>
      <c r="L36" s="315"/>
      <c r="M36" s="316"/>
      <c r="N36" s="296"/>
      <c r="O36" s="299"/>
      <c r="P36" s="296"/>
      <c r="Q36" s="296"/>
      <c r="R36" s="302"/>
    </row>
    <row r="37" spans="1:27" ht="18" customHeight="1" x14ac:dyDescent="0.15">
      <c r="B37" s="114"/>
      <c r="C37" s="117" t="s">
        <v>72</v>
      </c>
      <c r="D37" s="125" t="s">
        <v>109</v>
      </c>
      <c r="E37" s="130" t="s">
        <v>50</v>
      </c>
      <c r="F37" s="246">
        <f t="shared" si="8"/>
        <v>46239</v>
      </c>
      <c r="G37" s="246">
        <f t="shared" si="6"/>
        <v>46241</v>
      </c>
      <c r="H37" s="246">
        <f t="shared" si="10"/>
        <v>46241</v>
      </c>
      <c r="I37" s="247">
        <f>H37+3</f>
        <v>46244</v>
      </c>
      <c r="J37" s="313"/>
      <c r="K37" s="314"/>
      <c r="L37" s="315"/>
      <c r="M37" s="316"/>
      <c r="N37" s="296"/>
      <c r="O37" s="299"/>
      <c r="P37" s="296"/>
      <c r="Q37" s="296"/>
      <c r="R37" s="302"/>
    </row>
    <row r="38" spans="1:27" ht="18" customHeight="1" thickBot="1" x14ac:dyDescent="0.2">
      <c r="B38" s="111"/>
      <c r="C38" s="112" t="s">
        <v>73</v>
      </c>
      <c r="D38" s="131" t="s">
        <v>130</v>
      </c>
      <c r="E38" s="126" t="s">
        <v>50</v>
      </c>
      <c r="F38" s="248">
        <f t="shared" si="8"/>
        <v>46242</v>
      </c>
      <c r="G38" s="248">
        <f t="shared" si="6"/>
        <v>46244</v>
      </c>
      <c r="H38" s="248">
        <f>G38</f>
        <v>46244</v>
      </c>
      <c r="I38" s="249">
        <f>H38+2</f>
        <v>46246</v>
      </c>
      <c r="J38" s="313"/>
      <c r="K38" s="314"/>
      <c r="L38" s="315"/>
      <c r="M38" s="316"/>
      <c r="N38" s="296"/>
      <c r="O38" s="299"/>
      <c r="P38" s="296"/>
      <c r="Q38" s="296"/>
      <c r="R38" s="302"/>
    </row>
    <row r="39" spans="1:27" ht="18" customHeight="1" x14ac:dyDescent="0.15">
      <c r="B39" s="213"/>
      <c r="C39" s="176" t="s">
        <v>75</v>
      </c>
      <c r="D39" s="123" t="s">
        <v>131</v>
      </c>
      <c r="E39" s="127" t="s">
        <v>50</v>
      </c>
      <c r="F39" s="251">
        <f t="shared" si="8"/>
        <v>46244</v>
      </c>
      <c r="G39" s="250">
        <f t="shared" si="6"/>
        <v>46246</v>
      </c>
      <c r="H39" s="251">
        <f t="shared" ref="H39:H40" si="11">+G39</f>
        <v>46246</v>
      </c>
      <c r="I39" s="252">
        <f>H39+3</f>
        <v>46249</v>
      </c>
      <c r="J39" s="313"/>
      <c r="K39" s="314"/>
      <c r="L39" s="315"/>
      <c r="M39" s="316"/>
      <c r="N39" s="296"/>
      <c r="O39" s="299"/>
      <c r="P39" s="296"/>
      <c r="Q39" s="296"/>
      <c r="R39" s="302"/>
    </row>
    <row r="40" spans="1:27" ht="18" customHeight="1" thickBot="1" x14ac:dyDescent="0.2">
      <c r="B40" s="114"/>
      <c r="C40" s="112" t="s">
        <v>73</v>
      </c>
      <c r="D40" s="120" t="s">
        <v>132</v>
      </c>
      <c r="E40" s="126" t="s">
        <v>50</v>
      </c>
      <c r="F40" s="253">
        <f t="shared" si="8"/>
        <v>46246</v>
      </c>
      <c r="G40" s="253">
        <f t="shared" si="6"/>
        <v>46248</v>
      </c>
      <c r="H40" s="253">
        <f t="shared" si="11"/>
        <v>46248</v>
      </c>
      <c r="I40" s="254">
        <f>H40+3</f>
        <v>46251</v>
      </c>
      <c r="J40" s="312"/>
      <c r="K40" s="310"/>
      <c r="L40" s="308"/>
      <c r="M40" s="306"/>
      <c r="N40" s="297"/>
      <c r="O40" s="300"/>
      <c r="P40" s="297"/>
      <c r="Q40" s="297"/>
      <c r="R40" s="303"/>
    </row>
    <row r="41" spans="1:27" ht="15.95" customHeight="1" x14ac:dyDescent="0.15">
      <c r="B41" s="111"/>
      <c r="C41" s="184"/>
      <c r="D41" s="129"/>
      <c r="E41" s="113"/>
      <c r="F41" s="189"/>
      <c r="G41" s="189"/>
      <c r="H41" s="189"/>
      <c r="I41" s="189"/>
      <c r="J41" s="150"/>
      <c r="K41" t="s">
        <v>35</v>
      </c>
    </row>
    <row r="42" spans="1:27" ht="15.95" customHeight="1" x14ac:dyDescent="0.15">
      <c r="B42" s="190"/>
      <c r="C42" s="184"/>
      <c r="D42" s="189"/>
      <c r="E42" s="189"/>
      <c r="F42" s="189"/>
      <c r="G42" s="189"/>
      <c r="H42" s="189"/>
      <c r="I42" s="189"/>
    </row>
    <row r="43" spans="1:27" ht="15.95" customHeight="1" x14ac:dyDescent="0.15">
      <c r="B43" s="191"/>
      <c r="C43" s="194"/>
      <c r="D43" s="194"/>
      <c r="E43" s="194"/>
      <c r="F43" s="194"/>
      <c r="G43" s="194"/>
      <c r="H43" s="194"/>
      <c r="I43" s="194"/>
    </row>
    <row r="44" spans="1:27" ht="15.95" customHeight="1" x14ac:dyDescent="0.4">
      <c r="B44" s="194"/>
      <c r="C44" s="194"/>
      <c r="D44" s="194"/>
      <c r="E44" s="194"/>
      <c r="F44" s="194"/>
      <c r="G44" s="194"/>
      <c r="H44" s="194"/>
      <c r="I44" s="194"/>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O50" sqref="O50"/>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71">
        <f ca="1">TODAY()</f>
        <v>46219</v>
      </c>
      <c r="U2" s="271"/>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81" t="s">
        <v>7</v>
      </c>
      <c r="C8" s="282"/>
      <c r="D8" s="282"/>
      <c r="E8" s="282"/>
      <c r="F8" s="282"/>
      <c r="G8" s="282"/>
      <c r="H8" s="282"/>
      <c r="I8" s="282"/>
      <c r="J8" s="282"/>
      <c r="M8" s="24" t="s">
        <v>8</v>
      </c>
      <c r="N8" s="36"/>
      <c r="O8" s="63"/>
      <c r="P8" s="36"/>
      <c r="Q8" s="36"/>
      <c r="R8" s="36"/>
      <c r="S8" s="36"/>
      <c r="T8" s="26"/>
    </row>
    <row r="9" spans="1:23" x14ac:dyDescent="0.25">
      <c r="B9" s="317" t="s">
        <v>56</v>
      </c>
      <c r="C9" s="317"/>
      <c r="D9" s="317"/>
      <c r="E9" s="317"/>
      <c r="F9" s="317"/>
      <c r="G9" s="317"/>
      <c r="H9" s="317"/>
      <c r="I9" s="317"/>
      <c r="J9" s="317"/>
      <c r="K9" s="317"/>
      <c r="L9" s="33"/>
      <c r="M9" s="86"/>
      <c r="N9" s="86"/>
      <c r="O9" s="86"/>
      <c r="P9" s="86"/>
      <c r="Q9" s="86"/>
      <c r="R9" s="86"/>
      <c r="S9" s="86"/>
      <c r="T9" s="86"/>
      <c r="U9" s="86"/>
      <c r="V9" s="86"/>
      <c r="W9" s="33"/>
    </row>
    <row r="10" spans="1:23" ht="15.95" customHeight="1" thickBot="1" x14ac:dyDescent="0.3">
      <c r="B10" s="318"/>
      <c r="C10" s="318"/>
      <c r="D10" s="318"/>
      <c r="E10" s="318"/>
      <c r="F10" s="318"/>
      <c r="G10" s="318"/>
      <c r="H10" s="318"/>
      <c r="I10" s="318"/>
      <c r="J10" s="318"/>
      <c r="K10" s="318"/>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76</v>
      </c>
      <c r="B12" s="132" t="s">
        <v>63</v>
      </c>
      <c r="C12" s="133" t="s">
        <v>100</v>
      </c>
      <c r="D12" s="134" t="s">
        <v>50</v>
      </c>
      <c r="E12" s="198" t="s">
        <v>133</v>
      </c>
      <c r="F12" s="195" t="s">
        <v>64</v>
      </c>
      <c r="G12" s="195">
        <f>I12+1</f>
        <v>46224</v>
      </c>
      <c r="H12" s="195" t="s">
        <v>64</v>
      </c>
      <c r="I12" s="195">
        <f>E12+1</f>
        <v>46223</v>
      </c>
      <c r="J12" s="196" t="s">
        <v>64</v>
      </c>
      <c r="K12" s="197">
        <f>G12+1</f>
        <v>46225</v>
      </c>
      <c r="L12" s="286" t="s">
        <v>120</v>
      </c>
      <c r="M12" s="289">
        <v>2609</v>
      </c>
      <c r="N12" s="292" t="s">
        <v>30</v>
      </c>
      <c r="O12" s="328" t="s">
        <v>82</v>
      </c>
      <c r="P12" s="268">
        <v>46232</v>
      </c>
      <c r="Q12" s="319">
        <f>P12+3</f>
        <v>46235</v>
      </c>
      <c r="R12" s="322">
        <f>P12+5</f>
        <v>46237</v>
      </c>
      <c r="S12" s="325">
        <f>P12+6</f>
        <v>46238</v>
      </c>
      <c r="T12" s="86"/>
      <c r="U12" s="86"/>
      <c r="V12" s="86"/>
      <c r="W12" s="40"/>
    </row>
    <row r="13" spans="1:23" ht="26.1" customHeight="1" x14ac:dyDescent="0.25">
      <c r="A13" s="111" t="s">
        <v>76</v>
      </c>
      <c r="B13" s="132" t="s">
        <v>65</v>
      </c>
      <c r="C13" s="133" t="s">
        <v>94</v>
      </c>
      <c r="D13" s="134" t="s">
        <v>29</v>
      </c>
      <c r="E13" s="198">
        <f>E12+1</f>
        <v>46223</v>
      </c>
      <c r="F13" s="198">
        <f>E13-1</f>
        <v>46222</v>
      </c>
      <c r="G13" s="198">
        <f>E13+1</f>
        <v>46224</v>
      </c>
      <c r="H13" s="195" t="s">
        <v>74</v>
      </c>
      <c r="I13" s="198">
        <f>E13+2</f>
        <v>46225</v>
      </c>
      <c r="J13" s="199">
        <f>I13</f>
        <v>46225</v>
      </c>
      <c r="K13" s="200">
        <f>E13+3</f>
        <v>46226</v>
      </c>
      <c r="L13" s="287"/>
      <c r="M13" s="290"/>
      <c r="N13" s="293"/>
      <c r="O13" s="329"/>
      <c r="P13" s="270"/>
      <c r="Q13" s="320"/>
      <c r="R13" s="323"/>
      <c r="S13" s="326"/>
      <c r="T13" s="86"/>
      <c r="U13" s="86"/>
      <c r="V13" s="86"/>
      <c r="W13" s="46"/>
    </row>
    <row r="14" spans="1:23" ht="26.1" customHeight="1" thickBot="1" x14ac:dyDescent="0.3">
      <c r="A14" s="111" t="s">
        <v>76</v>
      </c>
      <c r="B14" s="265" t="s">
        <v>66</v>
      </c>
      <c r="C14" s="135" t="s">
        <v>117</v>
      </c>
      <c r="D14" s="136" t="s">
        <v>50</v>
      </c>
      <c r="E14" s="202" t="s">
        <v>125</v>
      </c>
      <c r="F14" s="202" t="s">
        <v>64</v>
      </c>
      <c r="G14" s="202">
        <f>E14+6</f>
        <v>46227</v>
      </c>
      <c r="H14" s="203" t="s">
        <v>64</v>
      </c>
      <c r="I14" s="203" t="s">
        <v>64</v>
      </c>
      <c r="J14" s="204">
        <f>G14</f>
        <v>46227</v>
      </c>
      <c r="K14" s="205">
        <f>J14+1</f>
        <v>46228</v>
      </c>
      <c r="L14" s="288"/>
      <c r="M14" s="291"/>
      <c r="N14" s="304"/>
      <c r="O14" s="330"/>
      <c r="P14" s="269"/>
      <c r="Q14" s="321"/>
      <c r="R14" s="324"/>
      <c r="S14" s="327"/>
      <c r="T14" s="86"/>
      <c r="U14" s="86"/>
      <c r="V14" s="86"/>
      <c r="W14" s="46"/>
    </row>
    <row r="15" spans="1:23" ht="26.1" customHeight="1" x14ac:dyDescent="0.25">
      <c r="A15" s="111" t="s">
        <v>76</v>
      </c>
      <c r="B15" s="237" t="s">
        <v>65</v>
      </c>
      <c r="C15" s="238" t="s">
        <v>95</v>
      </c>
      <c r="D15" s="239" t="s">
        <v>29</v>
      </c>
      <c r="E15" s="233">
        <f>E12+4</f>
        <v>46226</v>
      </c>
      <c r="F15" s="233" t="s">
        <v>64</v>
      </c>
      <c r="G15" s="233">
        <f>I15+1</f>
        <v>46228</v>
      </c>
      <c r="H15" s="233">
        <f>I15</f>
        <v>46227</v>
      </c>
      <c r="I15" s="234">
        <f>E15+1</f>
        <v>46227</v>
      </c>
      <c r="J15" s="235" t="s">
        <v>67</v>
      </c>
      <c r="K15" s="236">
        <f>I15+3</f>
        <v>46230</v>
      </c>
      <c r="L15" s="286" t="s">
        <v>81</v>
      </c>
      <c r="M15" s="289">
        <v>2610</v>
      </c>
      <c r="N15" s="292" t="s">
        <v>30</v>
      </c>
      <c r="O15" s="328" t="s">
        <v>89</v>
      </c>
      <c r="P15" s="268">
        <f>P12+7</f>
        <v>46239</v>
      </c>
      <c r="Q15" s="319">
        <f>Q12+7</f>
        <v>46242</v>
      </c>
      <c r="R15" s="322">
        <f>R12+7</f>
        <v>46244</v>
      </c>
      <c r="S15" s="331">
        <f>R15+1</f>
        <v>46245</v>
      </c>
      <c r="T15" s="86"/>
      <c r="U15" s="86"/>
      <c r="V15" s="86"/>
      <c r="W15" s="46"/>
    </row>
    <row r="16" spans="1:23" ht="26.1" customHeight="1" x14ac:dyDescent="0.25">
      <c r="A16" s="111"/>
      <c r="B16" s="132" t="s">
        <v>63</v>
      </c>
      <c r="C16" s="133" t="s">
        <v>101</v>
      </c>
      <c r="D16" s="134" t="s">
        <v>50</v>
      </c>
      <c r="E16" s="195">
        <f>E12+7</f>
        <v>46229</v>
      </c>
      <c r="F16" s="195" t="s">
        <v>64</v>
      </c>
      <c r="G16" s="195">
        <f>I16+1</f>
        <v>46231</v>
      </c>
      <c r="H16" s="195" t="s">
        <v>64</v>
      </c>
      <c r="I16" s="195">
        <f>E16+1</f>
        <v>46230</v>
      </c>
      <c r="J16" s="196" t="s">
        <v>64</v>
      </c>
      <c r="K16" s="197">
        <f>G16+1</f>
        <v>46232</v>
      </c>
      <c r="L16" s="287"/>
      <c r="M16" s="290"/>
      <c r="N16" s="293"/>
      <c r="O16" s="329"/>
      <c r="P16" s="270"/>
      <c r="Q16" s="320"/>
      <c r="R16" s="323"/>
      <c r="S16" s="332"/>
      <c r="T16" s="86"/>
      <c r="U16" s="86"/>
      <c r="V16" s="86"/>
      <c r="W16" s="40"/>
    </row>
    <row r="17" spans="1:23" ht="26.1" customHeight="1" x14ac:dyDescent="0.25">
      <c r="A17" s="111"/>
      <c r="B17" s="132" t="s">
        <v>65</v>
      </c>
      <c r="C17" s="133" t="s">
        <v>96</v>
      </c>
      <c r="D17" s="134" t="s">
        <v>29</v>
      </c>
      <c r="E17" s="198">
        <f>E13+7</f>
        <v>46230</v>
      </c>
      <c r="F17" s="198" t="s">
        <v>74</v>
      </c>
      <c r="G17" s="198">
        <f>E17+1</f>
        <v>46231</v>
      </c>
      <c r="H17" s="195">
        <f>G17</f>
        <v>46231</v>
      </c>
      <c r="I17" s="198">
        <f>E17+2</f>
        <v>46232</v>
      </c>
      <c r="J17" s="199" t="s">
        <v>74</v>
      </c>
      <c r="K17" s="200">
        <f>E17+3</f>
        <v>46233</v>
      </c>
      <c r="L17" s="287"/>
      <c r="M17" s="290"/>
      <c r="N17" s="293"/>
      <c r="O17" s="329"/>
      <c r="P17" s="270"/>
      <c r="Q17" s="320"/>
      <c r="R17" s="323"/>
      <c r="S17" s="332"/>
      <c r="T17" s="86"/>
      <c r="U17" s="86"/>
      <c r="V17" s="86"/>
      <c r="W17" s="46"/>
    </row>
    <row r="18" spans="1:23" ht="26.1" customHeight="1" thickBot="1" x14ac:dyDescent="0.3">
      <c r="A18" s="111"/>
      <c r="B18" s="175" t="s">
        <v>66</v>
      </c>
      <c r="C18" s="135" t="s">
        <v>97</v>
      </c>
      <c r="D18" s="136" t="s">
        <v>50</v>
      </c>
      <c r="E18" s="201">
        <f>E16-2</f>
        <v>46227</v>
      </c>
      <c r="F18" s="201" t="s">
        <v>64</v>
      </c>
      <c r="G18" s="201">
        <f>E18+6</f>
        <v>46233</v>
      </c>
      <c r="H18" s="206" t="s">
        <v>64</v>
      </c>
      <c r="I18" s="206" t="s">
        <v>64</v>
      </c>
      <c r="J18" s="207">
        <f>G18</f>
        <v>46233</v>
      </c>
      <c r="K18" s="208">
        <f>G18+1</f>
        <v>46234</v>
      </c>
      <c r="L18" s="288"/>
      <c r="M18" s="291"/>
      <c r="N18" s="304"/>
      <c r="O18" s="330"/>
      <c r="P18" s="269"/>
      <c r="Q18" s="321"/>
      <c r="R18" s="324"/>
      <c r="S18" s="333"/>
      <c r="T18" s="86"/>
      <c r="U18" s="86"/>
      <c r="V18" s="86"/>
      <c r="W18" s="46"/>
    </row>
    <row r="19" spans="1:23" ht="26.1" customHeight="1" x14ac:dyDescent="0.25">
      <c r="A19" s="111"/>
      <c r="B19" s="237" t="s">
        <v>65</v>
      </c>
      <c r="C19" s="238" t="s">
        <v>98</v>
      </c>
      <c r="D19" s="239" t="s">
        <v>29</v>
      </c>
      <c r="E19" s="233">
        <f>E15+7</f>
        <v>46233</v>
      </c>
      <c r="F19" s="233" t="s">
        <v>64</v>
      </c>
      <c r="G19" s="233">
        <f>I19+1</f>
        <v>46235</v>
      </c>
      <c r="H19" s="233">
        <f>I19</f>
        <v>46234</v>
      </c>
      <c r="I19" s="234">
        <f>E19+1</f>
        <v>46234</v>
      </c>
      <c r="J19" s="235" t="s">
        <v>67</v>
      </c>
      <c r="K19" s="236">
        <f>I19+3</f>
        <v>46237</v>
      </c>
      <c r="L19" s="286" t="s">
        <v>103</v>
      </c>
      <c r="M19" s="289">
        <v>2609</v>
      </c>
      <c r="N19" s="292" t="s">
        <v>30</v>
      </c>
      <c r="O19" s="328" t="s">
        <v>104</v>
      </c>
      <c r="P19" s="268">
        <f>P15+7</f>
        <v>46246</v>
      </c>
      <c r="Q19" s="268">
        <f t="shared" ref="Q19:R19" si="0">Q15+7</f>
        <v>46249</v>
      </c>
      <c r="R19" s="268">
        <f t="shared" si="0"/>
        <v>46251</v>
      </c>
      <c r="S19" s="266">
        <f>R19+1</f>
        <v>46252</v>
      </c>
      <c r="T19" s="86"/>
      <c r="U19" s="86"/>
      <c r="V19" s="86"/>
      <c r="W19" s="46"/>
    </row>
    <row r="20" spans="1:23" ht="26.1" customHeight="1" x14ac:dyDescent="0.25">
      <c r="A20" s="111"/>
      <c r="B20" s="132" t="s">
        <v>63</v>
      </c>
      <c r="C20" s="133" t="s">
        <v>111</v>
      </c>
      <c r="D20" s="134" t="s">
        <v>50</v>
      </c>
      <c r="E20" s="195">
        <f>E16+7</f>
        <v>46236</v>
      </c>
      <c r="F20" s="195" t="s">
        <v>64</v>
      </c>
      <c r="G20" s="195">
        <f>I20+1</f>
        <v>46238</v>
      </c>
      <c r="H20" s="195" t="s">
        <v>64</v>
      </c>
      <c r="I20" s="195">
        <f>E20+1</f>
        <v>46237</v>
      </c>
      <c r="J20" s="196" t="s">
        <v>64</v>
      </c>
      <c r="K20" s="197">
        <f>G20+1</f>
        <v>46239</v>
      </c>
      <c r="L20" s="287"/>
      <c r="M20" s="290"/>
      <c r="N20" s="293"/>
      <c r="O20" s="329"/>
      <c r="P20" s="270"/>
      <c r="Q20" s="270"/>
      <c r="R20" s="270"/>
      <c r="S20" s="276"/>
      <c r="T20" s="86"/>
      <c r="U20" s="86"/>
      <c r="V20" s="86"/>
      <c r="W20" s="40"/>
    </row>
    <row r="21" spans="1:23" ht="26.1" customHeight="1" x14ac:dyDescent="0.25">
      <c r="A21" s="111"/>
      <c r="B21" s="132" t="s">
        <v>65</v>
      </c>
      <c r="C21" s="133" t="s">
        <v>112</v>
      </c>
      <c r="D21" s="134" t="s">
        <v>29</v>
      </c>
      <c r="E21" s="198">
        <f>E20+1</f>
        <v>46237</v>
      </c>
      <c r="F21" s="198">
        <f>E21-1</f>
        <v>46236</v>
      </c>
      <c r="G21" s="198">
        <f>E21+1</f>
        <v>46238</v>
      </c>
      <c r="H21" s="195" t="s">
        <v>74</v>
      </c>
      <c r="I21" s="198">
        <f>E21+2</f>
        <v>46239</v>
      </c>
      <c r="J21" s="199">
        <f>I21</f>
        <v>46239</v>
      </c>
      <c r="K21" s="200">
        <f>E21+3</f>
        <v>46240</v>
      </c>
      <c r="L21" s="287"/>
      <c r="M21" s="290"/>
      <c r="N21" s="293"/>
      <c r="O21" s="329"/>
      <c r="P21" s="270"/>
      <c r="Q21" s="270"/>
      <c r="R21" s="270"/>
      <c r="S21" s="276"/>
      <c r="T21" s="86"/>
      <c r="U21" s="86"/>
      <c r="V21" s="86"/>
      <c r="W21" s="46"/>
    </row>
    <row r="22" spans="1:23" ht="26.1" customHeight="1" thickBot="1" x14ac:dyDescent="0.3">
      <c r="A22" s="111"/>
      <c r="B22" s="175" t="s">
        <v>66</v>
      </c>
      <c r="C22" s="135" t="s">
        <v>113</v>
      </c>
      <c r="D22" s="136" t="s">
        <v>50</v>
      </c>
      <c r="E22" s="202">
        <f>E20-2</f>
        <v>46234</v>
      </c>
      <c r="F22" s="202" t="s">
        <v>64</v>
      </c>
      <c r="G22" s="202">
        <f>E22+6</f>
        <v>46240</v>
      </c>
      <c r="H22" s="203" t="s">
        <v>64</v>
      </c>
      <c r="I22" s="203" t="s">
        <v>64</v>
      </c>
      <c r="J22" s="204">
        <f>G22</f>
        <v>46240</v>
      </c>
      <c r="K22" s="205">
        <f>G22+1</f>
        <v>46241</v>
      </c>
      <c r="L22" s="288"/>
      <c r="M22" s="291"/>
      <c r="N22" s="304"/>
      <c r="O22" s="330"/>
      <c r="P22" s="269"/>
      <c r="Q22" s="269"/>
      <c r="R22" s="269"/>
      <c r="S22" s="267"/>
      <c r="T22" s="86"/>
      <c r="U22" s="86"/>
      <c r="V22" s="86"/>
      <c r="W22" s="46"/>
    </row>
    <row r="23" spans="1:23" ht="26.1" customHeight="1" x14ac:dyDescent="0.25">
      <c r="A23" s="111"/>
      <c r="B23" s="237" t="s">
        <v>65</v>
      </c>
      <c r="C23" s="238" t="s">
        <v>114</v>
      </c>
      <c r="D23" s="239" t="s">
        <v>29</v>
      </c>
      <c r="E23" s="233">
        <f>E19+7</f>
        <v>46240</v>
      </c>
      <c r="F23" s="233" t="s">
        <v>64</v>
      </c>
      <c r="G23" s="233">
        <f>I23+1</f>
        <v>46242</v>
      </c>
      <c r="H23" s="233">
        <f>I23</f>
        <v>46241</v>
      </c>
      <c r="I23" s="234">
        <f>E23+1</f>
        <v>46241</v>
      </c>
      <c r="J23" s="235" t="s">
        <v>67</v>
      </c>
      <c r="K23" s="236">
        <f>I23+3</f>
        <v>46244</v>
      </c>
      <c r="L23" s="286" t="s">
        <v>119</v>
      </c>
      <c r="M23" s="289">
        <v>2611</v>
      </c>
      <c r="N23" s="292" t="s">
        <v>30</v>
      </c>
      <c r="O23" s="328" t="s">
        <v>122</v>
      </c>
      <c r="P23" s="268">
        <f>P19+7</f>
        <v>46253</v>
      </c>
      <c r="Q23" s="268">
        <f t="shared" ref="Q23:S23" si="1">Q19+7</f>
        <v>46256</v>
      </c>
      <c r="R23" s="268">
        <f t="shared" si="1"/>
        <v>46258</v>
      </c>
      <c r="S23" s="266">
        <f t="shared" si="1"/>
        <v>46259</v>
      </c>
      <c r="T23" s="86"/>
      <c r="U23" s="86"/>
      <c r="V23" s="86"/>
      <c r="W23" s="46"/>
    </row>
    <row r="24" spans="1:23" ht="26.1" customHeight="1" x14ac:dyDescent="0.25">
      <c r="A24" s="111"/>
      <c r="B24" s="132" t="s">
        <v>63</v>
      </c>
      <c r="C24" s="133" t="s">
        <v>134</v>
      </c>
      <c r="D24" s="134" t="s">
        <v>50</v>
      </c>
      <c r="E24" s="195">
        <f>E20+7</f>
        <v>46243</v>
      </c>
      <c r="F24" s="195" t="s">
        <v>64</v>
      </c>
      <c r="G24" s="195">
        <f>I24+1</f>
        <v>46245</v>
      </c>
      <c r="H24" s="195" t="s">
        <v>64</v>
      </c>
      <c r="I24" s="195">
        <f>E24+1</f>
        <v>46244</v>
      </c>
      <c r="J24" s="196" t="s">
        <v>64</v>
      </c>
      <c r="K24" s="197">
        <f>G24+1</f>
        <v>46246</v>
      </c>
      <c r="L24" s="287"/>
      <c r="M24" s="290"/>
      <c r="N24" s="293"/>
      <c r="O24" s="329"/>
      <c r="P24" s="270"/>
      <c r="Q24" s="270"/>
      <c r="R24" s="270"/>
      <c r="S24" s="276"/>
      <c r="T24" s="86"/>
      <c r="U24" s="86"/>
      <c r="V24" s="86"/>
      <c r="W24" s="40"/>
    </row>
    <row r="25" spans="1:23" ht="26.1" customHeight="1" x14ac:dyDescent="0.25">
      <c r="A25" s="111"/>
      <c r="B25" s="132" t="s">
        <v>65</v>
      </c>
      <c r="C25" s="133" t="s">
        <v>135</v>
      </c>
      <c r="D25" s="134" t="s">
        <v>29</v>
      </c>
      <c r="E25" s="198">
        <f>E21+7</f>
        <v>46244</v>
      </c>
      <c r="F25" s="198" t="s">
        <v>74</v>
      </c>
      <c r="G25" s="198">
        <f>E25+1</f>
        <v>46245</v>
      </c>
      <c r="H25" s="195">
        <f>G25</f>
        <v>46245</v>
      </c>
      <c r="I25" s="198">
        <f>E25+2</f>
        <v>46246</v>
      </c>
      <c r="J25" s="199" t="s">
        <v>74</v>
      </c>
      <c r="K25" s="200">
        <f>E25+3</f>
        <v>46247</v>
      </c>
      <c r="L25" s="287"/>
      <c r="M25" s="290"/>
      <c r="N25" s="293"/>
      <c r="O25" s="329"/>
      <c r="P25" s="270"/>
      <c r="Q25" s="270"/>
      <c r="R25" s="270"/>
      <c r="S25" s="276"/>
      <c r="T25" s="86"/>
      <c r="U25" s="86"/>
      <c r="V25" s="86"/>
      <c r="W25" s="46"/>
    </row>
    <row r="26" spans="1:23" ht="26.1" customHeight="1" thickBot="1" x14ac:dyDescent="0.3">
      <c r="A26" s="111"/>
      <c r="B26" s="175" t="s">
        <v>66</v>
      </c>
      <c r="C26" s="135" t="s">
        <v>136</v>
      </c>
      <c r="D26" s="136" t="s">
        <v>50</v>
      </c>
      <c r="E26" s="201">
        <f>E24-2</f>
        <v>46241</v>
      </c>
      <c r="F26" s="201" t="s">
        <v>64</v>
      </c>
      <c r="G26" s="201">
        <f>E26+6</f>
        <v>46247</v>
      </c>
      <c r="H26" s="206" t="s">
        <v>64</v>
      </c>
      <c r="I26" s="206" t="s">
        <v>64</v>
      </c>
      <c r="J26" s="207">
        <f>G26</f>
        <v>46247</v>
      </c>
      <c r="K26" s="208">
        <f>G26+1</f>
        <v>46248</v>
      </c>
      <c r="L26" s="288"/>
      <c r="M26" s="291"/>
      <c r="N26" s="304"/>
      <c r="O26" s="330"/>
      <c r="P26" s="269"/>
      <c r="Q26" s="269"/>
      <c r="R26" s="269"/>
      <c r="S26" s="267"/>
      <c r="T26" s="86"/>
      <c r="U26" s="86"/>
      <c r="V26" s="86"/>
      <c r="W26" s="46"/>
    </row>
    <row r="27" spans="1:23" ht="26.1" customHeight="1" thickBot="1" x14ac:dyDescent="0.3">
      <c r="A27" s="111"/>
      <c r="B27" s="179" t="s">
        <v>65</v>
      </c>
      <c r="C27" s="180" t="s">
        <v>137</v>
      </c>
      <c r="D27" s="181" t="s">
        <v>29</v>
      </c>
      <c r="E27" s="209">
        <f>E23+7</f>
        <v>46247</v>
      </c>
      <c r="F27" s="209" t="s">
        <v>64</v>
      </c>
      <c r="G27" s="209">
        <f>I27+1</f>
        <v>46249</v>
      </c>
      <c r="H27" s="209">
        <f>I27</f>
        <v>46248</v>
      </c>
      <c r="I27" s="210">
        <f>E27+1</f>
        <v>46248</v>
      </c>
      <c r="J27" s="211" t="s">
        <v>67</v>
      </c>
      <c r="K27" s="212">
        <f>I27+3</f>
        <v>46251</v>
      </c>
      <c r="L27" s="168" t="s">
        <v>88</v>
      </c>
      <c r="M27" s="169">
        <v>2611</v>
      </c>
      <c r="N27" s="170" t="s">
        <v>30</v>
      </c>
      <c r="O27" s="171" t="s">
        <v>124</v>
      </c>
      <c r="P27" s="172">
        <f>P23+7</f>
        <v>46260</v>
      </c>
      <c r="Q27" s="173">
        <f>Q23+7</f>
        <v>46263</v>
      </c>
      <c r="R27" s="172">
        <f>R23+7</f>
        <v>46265</v>
      </c>
      <c r="S27" s="174">
        <f>S23+7</f>
        <v>46266</v>
      </c>
      <c r="T27" s="86"/>
      <c r="U27" s="86"/>
      <c r="V27" s="86"/>
      <c r="W27" s="46"/>
    </row>
    <row r="28" spans="1:23" ht="15.75" customHeight="1" x14ac:dyDescent="0.25">
      <c r="A28" s="213"/>
      <c r="B28" s="184" t="s">
        <v>118</v>
      </c>
      <c r="C28" s="113"/>
      <c r="D28" s="153"/>
      <c r="E28" s="215"/>
      <c r="F28" s="215"/>
      <c r="G28" s="216"/>
      <c r="H28" s="216"/>
      <c r="I28" s="216"/>
      <c r="J28" s="215"/>
      <c r="K28" s="215"/>
      <c r="L28" s="94"/>
      <c r="M28" s="103"/>
      <c r="N28" s="94"/>
      <c r="O28" s="109"/>
      <c r="P28" s="96"/>
      <c r="Q28" s="97"/>
      <c r="R28" s="96"/>
      <c r="S28" s="96"/>
      <c r="T28" s="86"/>
      <c r="U28" s="86"/>
      <c r="V28" s="86"/>
      <c r="W28" s="46"/>
    </row>
    <row r="29" spans="1:23" ht="15.75" customHeight="1" x14ac:dyDescent="0.15">
      <c r="A29" s="213"/>
      <c r="B29" s="114"/>
      <c r="C29" s="129"/>
      <c r="D29" s="153"/>
      <c r="E29" s="215"/>
      <c r="F29" s="215"/>
      <c r="G29" s="216"/>
      <c r="H29" s="216"/>
      <c r="I29" s="216"/>
      <c r="J29" s="215"/>
      <c r="K29" s="215"/>
      <c r="L29" s="103"/>
      <c r="N29" s="103"/>
      <c r="O29" s="104"/>
      <c r="P29" s="105"/>
      <c r="Q29" s="106"/>
      <c r="R29" s="105"/>
      <c r="S29" s="105"/>
      <c r="V29" s="83"/>
      <c r="W29" s="83"/>
    </row>
    <row r="30" spans="1:23" ht="15.75" customHeight="1" x14ac:dyDescent="0.15">
      <c r="A30" s="111"/>
      <c r="B30" s="214"/>
      <c r="C30" s="113"/>
      <c r="D30" s="113"/>
      <c r="E30" s="217"/>
      <c r="F30" s="217"/>
      <c r="G30" s="217"/>
      <c r="H30" s="218"/>
      <c r="I30" s="218"/>
      <c r="J30" s="113"/>
      <c r="K30" s="113"/>
      <c r="L30" s="103"/>
      <c r="N30" s="103"/>
      <c r="O30" s="104"/>
      <c r="P30" s="105"/>
      <c r="Q30" s="106"/>
      <c r="R30" s="105"/>
      <c r="S30" s="105"/>
      <c r="V30" s="83"/>
      <c r="W30" s="83"/>
    </row>
    <row r="31" spans="1:23" ht="15.75" customHeight="1" thickBot="1" x14ac:dyDescent="0.4">
      <c r="A31" s="37"/>
      <c r="B31" s="219"/>
      <c r="C31" s="220"/>
      <c r="D31" s="220"/>
      <c r="E31" s="220"/>
      <c r="F31" s="220"/>
      <c r="G31" s="220"/>
      <c r="H31" s="221"/>
      <c r="I31" s="221"/>
      <c r="J31" s="222"/>
      <c r="K31" s="222"/>
      <c r="L31" s="103"/>
      <c r="N31" s="103"/>
      <c r="O31" s="104"/>
      <c r="P31" s="105"/>
      <c r="Q31" s="106"/>
      <c r="R31" s="105"/>
      <c r="S31" s="105"/>
      <c r="V31" s="83"/>
      <c r="W31" s="83"/>
    </row>
    <row r="32" spans="1:23" ht="15.75" customHeight="1" thickBot="1" x14ac:dyDescent="0.4">
      <c r="A32" s="37"/>
      <c r="B32" s="223" t="s">
        <v>47</v>
      </c>
      <c r="C32" s="224" t="s">
        <v>11</v>
      </c>
      <c r="D32" s="225"/>
      <c r="E32" s="226" t="s">
        <v>57</v>
      </c>
      <c r="F32" s="226" t="s">
        <v>58</v>
      </c>
      <c r="G32" s="226" t="s">
        <v>59</v>
      </c>
      <c r="H32" s="226" t="s">
        <v>60</v>
      </c>
      <c r="I32" s="226" t="s">
        <v>61</v>
      </c>
      <c r="J32" s="227" t="s">
        <v>62</v>
      </c>
      <c r="K32" s="226"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t="s">
        <v>76</v>
      </c>
      <c r="B33" s="255" t="s">
        <v>63</v>
      </c>
      <c r="C33" s="256" t="s">
        <v>100</v>
      </c>
      <c r="D33" s="257" t="s">
        <v>50</v>
      </c>
      <c r="E33" s="262" t="s">
        <v>133</v>
      </c>
      <c r="F33" s="258" t="s">
        <v>64</v>
      </c>
      <c r="G33" s="258">
        <f>I33+1</f>
        <v>46224</v>
      </c>
      <c r="H33" s="258" t="s">
        <v>64</v>
      </c>
      <c r="I33" s="258">
        <f>E33+1</f>
        <v>46223</v>
      </c>
      <c r="J33" s="259" t="s">
        <v>64</v>
      </c>
      <c r="K33" s="260">
        <f>G33+1</f>
        <v>46225</v>
      </c>
      <c r="L33" s="338" t="s">
        <v>70</v>
      </c>
      <c r="M33" s="289">
        <v>2615</v>
      </c>
      <c r="N33" s="292" t="s">
        <v>28</v>
      </c>
      <c r="O33" s="335" t="s">
        <v>115</v>
      </c>
      <c r="P33" s="322">
        <v>46234</v>
      </c>
      <c r="Q33" s="272">
        <f>P33+3</f>
        <v>46237</v>
      </c>
      <c r="R33" s="268">
        <f>Q33+4</f>
        <v>46241</v>
      </c>
      <c r="S33" s="268">
        <f>R33+1</f>
        <v>46242</v>
      </c>
      <c r="T33" s="266">
        <f>S33+1</f>
        <v>46243</v>
      </c>
      <c r="V33" s="83"/>
      <c r="W33" s="83"/>
    </row>
    <row r="34" spans="1:23" ht="15.75" customHeight="1" x14ac:dyDescent="0.15">
      <c r="A34" s="111" t="s">
        <v>76</v>
      </c>
      <c r="B34" s="132" t="s">
        <v>65</v>
      </c>
      <c r="C34" s="133" t="s">
        <v>94</v>
      </c>
      <c r="D34" s="134" t="s">
        <v>29</v>
      </c>
      <c r="E34" s="198">
        <f>E33+1</f>
        <v>46223</v>
      </c>
      <c r="F34" s="198">
        <f>E34-1</f>
        <v>46222</v>
      </c>
      <c r="G34" s="198">
        <f>E34+1</f>
        <v>46224</v>
      </c>
      <c r="H34" s="195" t="s">
        <v>74</v>
      </c>
      <c r="I34" s="198">
        <f>E34+2</f>
        <v>46225</v>
      </c>
      <c r="J34" s="199">
        <f>I34</f>
        <v>46225</v>
      </c>
      <c r="K34" s="200">
        <f>E34+3</f>
        <v>46226</v>
      </c>
      <c r="L34" s="339"/>
      <c r="M34" s="290"/>
      <c r="N34" s="293"/>
      <c r="O34" s="336"/>
      <c r="P34" s="323"/>
      <c r="Q34" s="273"/>
      <c r="R34" s="270"/>
      <c r="S34" s="270"/>
      <c r="T34" s="276"/>
      <c r="V34" s="83"/>
      <c r="W34" s="83"/>
    </row>
    <row r="35" spans="1:23" ht="15.75" customHeight="1" thickBot="1" x14ac:dyDescent="0.2">
      <c r="A35" s="111" t="s">
        <v>76</v>
      </c>
      <c r="B35" s="265" t="s">
        <v>66</v>
      </c>
      <c r="C35" s="135" t="s">
        <v>117</v>
      </c>
      <c r="D35" s="136" t="s">
        <v>50</v>
      </c>
      <c r="E35" s="202" t="s">
        <v>125</v>
      </c>
      <c r="F35" s="202" t="s">
        <v>64</v>
      </c>
      <c r="G35" s="202">
        <f>E35+6</f>
        <v>46227</v>
      </c>
      <c r="H35" s="203" t="s">
        <v>64</v>
      </c>
      <c r="I35" s="203" t="s">
        <v>64</v>
      </c>
      <c r="J35" s="204">
        <f>G35</f>
        <v>46227</v>
      </c>
      <c r="K35" s="205">
        <f>J35+1</f>
        <v>46228</v>
      </c>
      <c r="L35" s="340"/>
      <c r="M35" s="291"/>
      <c r="N35" s="304"/>
      <c r="O35" s="337"/>
      <c r="P35" s="324"/>
      <c r="Q35" s="277"/>
      <c r="R35" s="269"/>
      <c r="S35" s="269"/>
      <c r="T35" s="267"/>
      <c r="V35" s="83"/>
      <c r="W35" s="83"/>
    </row>
    <row r="36" spans="1:23" ht="15.75" customHeight="1" x14ac:dyDescent="0.15">
      <c r="A36" s="111" t="s">
        <v>76</v>
      </c>
      <c r="B36" s="237" t="s">
        <v>65</v>
      </c>
      <c r="C36" s="238" t="s">
        <v>95</v>
      </c>
      <c r="D36" s="239" t="s">
        <v>29</v>
      </c>
      <c r="E36" s="233">
        <f>E33+4</f>
        <v>46226</v>
      </c>
      <c r="F36" s="233" t="s">
        <v>64</v>
      </c>
      <c r="G36" s="233">
        <f>I36+1</f>
        <v>46228</v>
      </c>
      <c r="H36" s="233">
        <f>I36</f>
        <v>46227</v>
      </c>
      <c r="I36" s="234">
        <f>E36+1</f>
        <v>46227</v>
      </c>
      <c r="J36" s="235" t="s">
        <v>67</v>
      </c>
      <c r="K36" s="236">
        <f>I36+3</f>
        <v>46230</v>
      </c>
      <c r="L36" s="338" t="s">
        <v>70</v>
      </c>
      <c r="M36" s="289">
        <v>2616</v>
      </c>
      <c r="N36" s="292" t="s">
        <v>28</v>
      </c>
      <c r="O36" s="335" t="s">
        <v>87</v>
      </c>
      <c r="P36" s="322">
        <f>P33+14</f>
        <v>46248</v>
      </c>
      <c r="Q36" s="272">
        <f>P36+3</f>
        <v>46251</v>
      </c>
      <c r="R36" s="268">
        <f>Q36+4</f>
        <v>46255</v>
      </c>
      <c r="S36" s="268">
        <f>R36+1</f>
        <v>46256</v>
      </c>
      <c r="T36" s="266">
        <f>S36+1</f>
        <v>46257</v>
      </c>
      <c r="V36" s="83"/>
      <c r="W36" s="83"/>
    </row>
    <row r="37" spans="1:23" ht="15.75" customHeight="1" x14ac:dyDescent="0.15">
      <c r="A37" s="111"/>
      <c r="B37" s="132" t="s">
        <v>63</v>
      </c>
      <c r="C37" s="133" t="s">
        <v>101</v>
      </c>
      <c r="D37" s="134" t="s">
        <v>50</v>
      </c>
      <c r="E37" s="195">
        <f>E33+7</f>
        <v>46229</v>
      </c>
      <c r="F37" s="195" t="s">
        <v>64</v>
      </c>
      <c r="G37" s="195">
        <f>I37+1</f>
        <v>46231</v>
      </c>
      <c r="H37" s="195" t="s">
        <v>64</v>
      </c>
      <c r="I37" s="195">
        <f>E37+1</f>
        <v>46230</v>
      </c>
      <c r="J37" s="196" t="s">
        <v>64</v>
      </c>
      <c r="K37" s="197">
        <f>G37+1</f>
        <v>46232</v>
      </c>
      <c r="L37" s="339"/>
      <c r="M37" s="290"/>
      <c r="N37" s="293"/>
      <c r="O37" s="336"/>
      <c r="P37" s="323"/>
      <c r="Q37" s="273"/>
      <c r="R37" s="270"/>
      <c r="S37" s="270"/>
      <c r="T37" s="276"/>
      <c r="V37" s="83"/>
      <c r="W37" s="83"/>
    </row>
    <row r="38" spans="1:23" ht="15.75" customHeight="1" x14ac:dyDescent="0.15">
      <c r="A38" s="111"/>
      <c r="B38" s="132" t="s">
        <v>65</v>
      </c>
      <c r="C38" s="133" t="s">
        <v>96</v>
      </c>
      <c r="D38" s="134" t="s">
        <v>29</v>
      </c>
      <c r="E38" s="198">
        <f>E34+7</f>
        <v>46230</v>
      </c>
      <c r="F38" s="198" t="s">
        <v>74</v>
      </c>
      <c r="G38" s="198">
        <f>E38+1</f>
        <v>46231</v>
      </c>
      <c r="H38" s="195">
        <f>G38</f>
        <v>46231</v>
      </c>
      <c r="I38" s="198">
        <f>E38+2</f>
        <v>46232</v>
      </c>
      <c r="J38" s="199" t="s">
        <v>74</v>
      </c>
      <c r="K38" s="200">
        <f>E38+3</f>
        <v>46233</v>
      </c>
      <c r="L38" s="339"/>
      <c r="M38" s="290"/>
      <c r="N38" s="293"/>
      <c r="O38" s="336"/>
      <c r="P38" s="323"/>
      <c r="Q38" s="273"/>
      <c r="R38" s="270"/>
      <c r="S38" s="270"/>
      <c r="T38" s="276"/>
      <c r="V38" s="83"/>
      <c r="W38" s="83"/>
    </row>
    <row r="39" spans="1:23" ht="15.75" customHeight="1" thickBot="1" x14ac:dyDescent="0.2">
      <c r="A39" s="111"/>
      <c r="B39" s="175" t="s">
        <v>66</v>
      </c>
      <c r="C39" s="135" t="s">
        <v>97</v>
      </c>
      <c r="D39" s="136" t="s">
        <v>50</v>
      </c>
      <c r="E39" s="201">
        <f>E37-2</f>
        <v>46227</v>
      </c>
      <c r="F39" s="201" t="s">
        <v>64</v>
      </c>
      <c r="G39" s="201">
        <f>E39+6</f>
        <v>46233</v>
      </c>
      <c r="H39" s="206" t="s">
        <v>64</v>
      </c>
      <c r="I39" s="206" t="s">
        <v>64</v>
      </c>
      <c r="J39" s="207">
        <f>G39</f>
        <v>46233</v>
      </c>
      <c r="K39" s="208">
        <f>G39+1</f>
        <v>46234</v>
      </c>
      <c r="L39" s="339"/>
      <c r="M39" s="290"/>
      <c r="N39" s="293"/>
      <c r="O39" s="336"/>
      <c r="P39" s="323"/>
      <c r="Q39" s="273"/>
      <c r="R39" s="270"/>
      <c r="S39" s="270"/>
      <c r="T39" s="276"/>
      <c r="V39" s="83"/>
      <c r="W39" s="83"/>
    </row>
    <row r="40" spans="1:23" ht="15.75" customHeight="1" x14ac:dyDescent="0.15">
      <c r="A40" s="111"/>
      <c r="B40" s="237" t="s">
        <v>65</v>
      </c>
      <c r="C40" s="238" t="s">
        <v>98</v>
      </c>
      <c r="D40" s="239" t="s">
        <v>29</v>
      </c>
      <c r="E40" s="233">
        <f>E36+7</f>
        <v>46233</v>
      </c>
      <c r="F40" s="233" t="s">
        <v>64</v>
      </c>
      <c r="G40" s="233">
        <f>I40+1</f>
        <v>46235</v>
      </c>
      <c r="H40" s="233">
        <f>I40</f>
        <v>46234</v>
      </c>
      <c r="I40" s="234">
        <f>E40+1</f>
        <v>46234</v>
      </c>
      <c r="J40" s="235" t="s">
        <v>67</v>
      </c>
      <c r="K40" s="236">
        <f>I40+3</f>
        <v>46237</v>
      </c>
      <c r="L40" s="339"/>
      <c r="M40" s="290"/>
      <c r="N40" s="293"/>
      <c r="O40" s="336"/>
      <c r="P40" s="323"/>
      <c r="Q40" s="273"/>
      <c r="R40" s="270"/>
      <c r="S40" s="270"/>
      <c r="T40" s="276"/>
      <c r="V40" s="83"/>
      <c r="W40" s="83"/>
    </row>
    <row r="41" spans="1:23" ht="15.75" customHeight="1" x14ac:dyDescent="0.15">
      <c r="A41" s="111"/>
      <c r="B41" s="132" t="s">
        <v>63</v>
      </c>
      <c r="C41" s="133" t="s">
        <v>111</v>
      </c>
      <c r="D41" s="134" t="s">
        <v>50</v>
      </c>
      <c r="E41" s="195">
        <f>E37+7</f>
        <v>46236</v>
      </c>
      <c r="F41" s="195" t="s">
        <v>64</v>
      </c>
      <c r="G41" s="195">
        <f>I41+1</f>
        <v>46238</v>
      </c>
      <c r="H41" s="195" t="s">
        <v>64</v>
      </c>
      <c r="I41" s="195">
        <f>E41+1</f>
        <v>46237</v>
      </c>
      <c r="J41" s="196" t="s">
        <v>64</v>
      </c>
      <c r="K41" s="197">
        <f>G41+1</f>
        <v>46239</v>
      </c>
      <c r="L41" s="339"/>
      <c r="M41" s="290"/>
      <c r="N41" s="293"/>
      <c r="O41" s="336"/>
      <c r="P41" s="323"/>
      <c r="Q41" s="273"/>
      <c r="R41" s="270"/>
      <c r="S41" s="270"/>
      <c r="T41" s="276"/>
      <c r="V41" s="83"/>
      <c r="W41" s="83"/>
    </row>
    <row r="42" spans="1:23" ht="15.75" customHeight="1" x14ac:dyDescent="0.15">
      <c r="A42" s="111"/>
      <c r="B42" s="132" t="s">
        <v>65</v>
      </c>
      <c r="C42" s="133" t="s">
        <v>112</v>
      </c>
      <c r="D42" s="134" t="s">
        <v>29</v>
      </c>
      <c r="E42" s="198">
        <f>E41+1</f>
        <v>46237</v>
      </c>
      <c r="F42" s="198">
        <f>E42-1</f>
        <v>46236</v>
      </c>
      <c r="G42" s="198">
        <f>E42+1</f>
        <v>46238</v>
      </c>
      <c r="H42" s="195" t="s">
        <v>74</v>
      </c>
      <c r="I42" s="198">
        <f>E42+2</f>
        <v>46239</v>
      </c>
      <c r="J42" s="199">
        <f>I42</f>
        <v>46239</v>
      </c>
      <c r="K42" s="200">
        <f>E42+3</f>
        <v>46240</v>
      </c>
      <c r="L42" s="339"/>
      <c r="M42" s="290"/>
      <c r="N42" s="293"/>
      <c r="O42" s="336"/>
      <c r="P42" s="323"/>
      <c r="Q42" s="273"/>
      <c r="R42" s="270"/>
      <c r="S42" s="270"/>
      <c r="T42" s="276"/>
      <c r="V42" s="83"/>
      <c r="W42" s="83"/>
    </row>
    <row r="43" spans="1:23" ht="15.75" customHeight="1" thickBot="1" x14ac:dyDescent="0.2">
      <c r="A43" s="111"/>
      <c r="B43" s="175" t="s">
        <v>66</v>
      </c>
      <c r="C43" s="135" t="s">
        <v>113</v>
      </c>
      <c r="D43" s="136" t="s">
        <v>50</v>
      </c>
      <c r="E43" s="202">
        <f>E41-2</f>
        <v>46234</v>
      </c>
      <c r="F43" s="202" t="s">
        <v>64</v>
      </c>
      <c r="G43" s="202">
        <f>E43+6</f>
        <v>46240</v>
      </c>
      <c r="H43" s="203" t="s">
        <v>64</v>
      </c>
      <c r="I43" s="203" t="s">
        <v>64</v>
      </c>
      <c r="J43" s="204">
        <f>G43</f>
        <v>46240</v>
      </c>
      <c r="K43" s="205">
        <f>G43+1</f>
        <v>46241</v>
      </c>
      <c r="L43" s="340"/>
      <c r="M43" s="291"/>
      <c r="N43" s="304"/>
      <c r="O43" s="337"/>
      <c r="P43" s="324"/>
      <c r="Q43" s="277"/>
      <c r="R43" s="269"/>
      <c r="S43" s="269"/>
      <c r="T43" s="267"/>
      <c r="V43" s="83"/>
      <c r="W43" s="83"/>
    </row>
    <row r="44" spans="1:23" ht="15.75" customHeight="1" x14ac:dyDescent="0.15">
      <c r="A44" s="111"/>
      <c r="B44" s="237" t="s">
        <v>65</v>
      </c>
      <c r="C44" s="238" t="s">
        <v>114</v>
      </c>
      <c r="D44" s="239" t="s">
        <v>29</v>
      </c>
      <c r="E44" s="233">
        <f>E40+7</f>
        <v>46240</v>
      </c>
      <c r="F44" s="233" t="s">
        <v>64</v>
      </c>
      <c r="G44" s="233">
        <f>I44+1</f>
        <v>46242</v>
      </c>
      <c r="H44" s="233">
        <f>I44</f>
        <v>46241</v>
      </c>
      <c r="I44" s="234">
        <f>E44+1</f>
        <v>46241</v>
      </c>
      <c r="J44" s="235" t="s">
        <v>67</v>
      </c>
      <c r="K44" s="236">
        <f>I44+3</f>
        <v>46244</v>
      </c>
      <c r="L44" s="338" t="s">
        <v>70</v>
      </c>
      <c r="M44" s="289">
        <v>2617</v>
      </c>
      <c r="N44" s="292" t="s">
        <v>28</v>
      </c>
      <c r="O44" s="335" t="s">
        <v>116</v>
      </c>
      <c r="P44" s="322">
        <f>P36+14</f>
        <v>46262</v>
      </c>
      <c r="Q44" s="272">
        <f>P44+3</f>
        <v>46265</v>
      </c>
      <c r="R44" s="268">
        <f>Q44+4</f>
        <v>46269</v>
      </c>
      <c r="S44" s="268">
        <f>R44+1</f>
        <v>46270</v>
      </c>
      <c r="T44" s="266">
        <f>S44+1</f>
        <v>46271</v>
      </c>
      <c r="V44" s="83"/>
      <c r="W44" s="83"/>
    </row>
    <row r="45" spans="1:23" ht="15.75" customHeight="1" x14ac:dyDescent="0.15">
      <c r="A45" s="111"/>
      <c r="B45" s="132" t="s">
        <v>63</v>
      </c>
      <c r="C45" s="133" t="s">
        <v>134</v>
      </c>
      <c r="D45" s="134" t="s">
        <v>50</v>
      </c>
      <c r="E45" s="195">
        <f>E41+7</f>
        <v>46243</v>
      </c>
      <c r="F45" s="195" t="s">
        <v>64</v>
      </c>
      <c r="G45" s="195">
        <f>I45+1</f>
        <v>46245</v>
      </c>
      <c r="H45" s="195" t="s">
        <v>64</v>
      </c>
      <c r="I45" s="195">
        <f>E45+1</f>
        <v>46244</v>
      </c>
      <c r="J45" s="196" t="s">
        <v>64</v>
      </c>
      <c r="K45" s="197">
        <f>G45+1</f>
        <v>46246</v>
      </c>
      <c r="L45" s="339"/>
      <c r="M45" s="290"/>
      <c r="N45" s="293"/>
      <c r="O45" s="336"/>
      <c r="P45" s="323"/>
      <c r="Q45" s="273"/>
      <c r="R45" s="270"/>
      <c r="S45" s="270"/>
      <c r="T45" s="276"/>
      <c r="V45" s="83"/>
      <c r="W45" s="83"/>
    </row>
    <row r="46" spans="1:23" ht="15.75" customHeight="1" x14ac:dyDescent="0.15">
      <c r="A46" s="111"/>
      <c r="B46" s="132" t="s">
        <v>65</v>
      </c>
      <c r="C46" s="133" t="s">
        <v>135</v>
      </c>
      <c r="D46" s="134" t="s">
        <v>29</v>
      </c>
      <c r="E46" s="198">
        <f>E42+7</f>
        <v>46244</v>
      </c>
      <c r="F46" s="198" t="s">
        <v>74</v>
      </c>
      <c r="G46" s="198">
        <f>E46+1</f>
        <v>46245</v>
      </c>
      <c r="H46" s="195">
        <f>G46</f>
        <v>46245</v>
      </c>
      <c r="I46" s="198">
        <f>E46+2</f>
        <v>46246</v>
      </c>
      <c r="J46" s="199" t="s">
        <v>74</v>
      </c>
      <c r="K46" s="200">
        <f>E46+3</f>
        <v>46247</v>
      </c>
      <c r="L46" s="339"/>
      <c r="M46" s="290"/>
      <c r="N46" s="293"/>
      <c r="O46" s="336"/>
      <c r="P46" s="323"/>
      <c r="Q46" s="273"/>
      <c r="R46" s="270"/>
      <c r="S46" s="270"/>
      <c r="T46" s="276"/>
      <c r="V46" s="83"/>
      <c r="W46" s="83"/>
    </row>
    <row r="47" spans="1:23" ht="15.75" customHeight="1" thickBot="1" x14ac:dyDescent="0.2">
      <c r="A47" s="111"/>
      <c r="B47" s="175" t="s">
        <v>66</v>
      </c>
      <c r="C47" s="135" t="s">
        <v>136</v>
      </c>
      <c r="D47" s="136" t="s">
        <v>50</v>
      </c>
      <c r="E47" s="201">
        <f>E45-2</f>
        <v>46241</v>
      </c>
      <c r="F47" s="201" t="s">
        <v>64</v>
      </c>
      <c r="G47" s="201">
        <f>E47+6</f>
        <v>46247</v>
      </c>
      <c r="H47" s="206" t="s">
        <v>64</v>
      </c>
      <c r="I47" s="206" t="s">
        <v>64</v>
      </c>
      <c r="J47" s="207">
        <f>G47</f>
        <v>46247</v>
      </c>
      <c r="K47" s="208">
        <f>G47+1</f>
        <v>46248</v>
      </c>
      <c r="L47" s="339"/>
      <c r="M47" s="290"/>
      <c r="N47" s="293"/>
      <c r="O47" s="336"/>
      <c r="P47" s="323"/>
      <c r="Q47" s="273"/>
      <c r="R47" s="270"/>
      <c r="S47" s="270"/>
      <c r="T47" s="276"/>
      <c r="V47" s="83"/>
      <c r="W47" s="83"/>
    </row>
    <row r="48" spans="1:23" ht="15.75" customHeight="1" thickBot="1" x14ac:dyDescent="0.2">
      <c r="A48" s="111"/>
      <c r="B48" s="179" t="s">
        <v>65</v>
      </c>
      <c r="C48" s="180" t="s">
        <v>137</v>
      </c>
      <c r="D48" s="181" t="s">
        <v>29</v>
      </c>
      <c r="E48" s="209">
        <f>E44+7</f>
        <v>46247</v>
      </c>
      <c r="F48" s="209" t="s">
        <v>64</v>
      </c>
      <c r="G48" s="209">
        <f>I48+1</f>
        <v>46249</v>
      </c>
      <c r="H48" s="209">
        <f>I48</f>
        <v>46248</v>
      </c>
      <c r="I48" s="210">
        <f>E48+1</f>
        <v>46248</v>
      </c>
      <c r="J48" s="211" t="s">
        <v>67</v>
      </c>
      <c r="K48" s="212">
        <f>I48+3</f>
        <v>46251</v>
      </c>
      <c r="L48" s="340"/>
      <c r="M48" s="291"/>
      <c r="N48" s="304"/>
      <c r="O48" s="337"/>
      <c r="P48" s="324"/>
      <c r="Q48" s="277"/>
      <c r="R48" s="269"/>
      <c r="S48" s="269"/>
      <c r="T48" s="267"/>
      <c r="V48" s="83"/>
      <c r="W48" s="83"/>
    </row>
    <row r="49" spans="1:25" ht="15.75" customHeight="1" x14ac:dyDescent="0.15">
      <c r="A49" s="213"/>
      <c r="B49" s="184" t="s">
        <v>118</v>
      </c>
      <c r="C49" s="113"/>
      <c r="D49" s="153"/>
      <c r="E49" s="215"/>
      <c r="F49" s="215"/>
      <c r="G49" s="216"/>
      <c r="H49" s="216"/>
      <c r="I49" s="216"/>
      <c r="J49" s="215"/>
      <c r="K49" s="215"/>
      <c r="U49" s="23"/>
      <c r="V49" s="83"/>
      <c r="W49" s="83"/>
    </row>
    <row r="50" spans="1:25" ht="15.75" customHeight="1" x14ac:dyDescent="0.15">
      <c r="A50" s="213"/>
      <c r="B50" s="184"/>
      <c r="C50" s="129"/>
      <c r="D50" s="153"/>
      <c r="E50" s="215"/>
      <c r="F50" s="215"/>
      <c r="G50" s="216"/>
      <c r="H50" s="216"/>
      <c r="I50" s="216"/>
      <c r="J50" s="215"/>
      <c r="K50" s="215"/>
      <c r="U50" s="23"/>
      <c r="V50" s="83"/>
      <c r="W50" s="83"/>
    </row>
    <row r="51" spans="1:25" ht="15.75" customHeight="1" x14ac:dyDescent="0.15">
      <c r="A51" s="111"/>
      <c r="B51" s="214"/>
      <c r="C51" s="113"/>
      <c r="D51" s="113"/>
      <c r="E51" s="217"/>
      <c r="F51" s="217"/>
      <c r="G51" s="217"/>
      <c r="H51" s="218"/>
      <c r="I51" s="218"/>
      <c r="J51" s="113"/>
      <c r="K51" s="113"/>
      <c r="U51" s="23"/>
      <c r="V51" s="83"/>
      <c r="W51" s="83"/>
    </row>
    <row r="52" spans="1:25" ht="15.75" customHeight="1" x14ac:dyDescent="0.35">
      <c r="A52" s="37"/>
      <c r="B52" s="219"/>
      <c r="C52" s="220"/>
      <c r="D52" s="220"/>
      <c r="E52" s="220"/>
      <c r="F52" s="220"/>
      <c r="G52" s="220"/>
      <c r="H52" s="221"/>
      <c r="I52" s="221"/>
      <c r="J52" s="222"/>
      <c r="K52" s="222"/>
      <c r="U52" s="23"/>
      <c r="V52" s="83"/>
      <c r="W52" s="83"/>
    </row>
    <row r="53" spans="1:25" ht="15.75" customHeight="1" x14ac:dyDescent="0.35">
      <c r="A53" s="37"/>
      <c r="B53" s="219"/>
      <c r="C53" s="220"/>
      <c r="D53" s="220"/>
      <c r="E53" s="220"/>
      <c r="F53" s="220"/>
      <c r="G53" s="220"/>
      <c r="H53" s="221"/>
      <c r="I53" s="221"/>
      <c r="J53" s="222"/>
      <c r="K53" s="222"/>
      <c r="U53" s="23"/>
      <c r="V53" s="83"/>
      <c r="W53" s="83"/>
    </row>
    <row r="54" spans="1:25" ht="15.75" customHeight="1" x14ac:dyDescent="0.35">
      <c r="A54" s="37"/>
      <c r="B54" s="219"/>
      <c r="C54" s="220"/>
      <c r="D54" s="220"/>
      <c r="E54" s="220"/>
      <c r="F54" s="220"/>
      <c r="G54" s="220"/>
      <c r="H54" s="221"/>
      <c r="I54" s="221"/>
      <c r="J54" s="222"/>
      <c r="K54" s="222"/>
      <c r="U54" s="23"/>
      <c r="V54" s="83"/>
      <c r="W54" s="83"/>
    </row>
    <row r="55" spans="1:25" ht="15.75" customHeight="1" x14ac:dyDescent="0.35">
      <c r="A55" s="37"/>
      <c r="B55" s="219"/>
      <c r="C55" s="220"/>
      <c r="D55" s="220"/>
      <c r="E55" s="220"/>
      <c r="F55" s="220"/>
      <c r="G55" s="220"/>
      <c r="H55" s="221"/>
      <c r="I55" s="221"/>
      <c r="J55" s="222"/>
      <c r="K55" s="222"/>
      <c r="V55" s="83"/>
      <c r="W55" s="83"/>
    </row>
    <row r="56" spans="1:25" ht="15.75" customHeight="1" x14ac:dyDescent="0.35">
      <c r="A56" s="37"/>
      <c r="B56" s="228"/>
      <c r="C56" s="60"/>
      <c r="D56" s="60"/>
      <c r="E56" s="60"/>
      <c r="F56" s="60"/>
      <c r="G56" s="60"/>
      <c r="H56" s="46"/>
      <c r="I56" s="46"/>
      <c r="J56" s="222"/>
      <c r="K56" s="222"/>
      <c r="V56" s="83"/>
      <c r="W56" s="83"/>
    </row>
    <row r="57" spans="1:25" ht="15.75" customHeight="1" x14ac:dyDescent="0.35">
      <c r="A57" s="37"/>
      <c r="B57" s="228"/>
      <c r="C57" s="60"/>
      <c r="D57" s="60"/>
      <c r="E57" s="60"/>
      <c r="F57" s="60"/>
      <c r="G57" s="60"/>
      <c r="H57" s="46"/>
      <c r="I57" s="46"/>
      <c r="J57" s="222"/>
      <c r="K57" s="222"/>
      <c r="V57" s="83"/>
      <c r="W57" s="83"/>
    </row>
    <row r="58" spans="1:25" ht="15.75" customHeight="1" x14ac:dyDescent="0.35">
      <c r="A58" s="37"/>
      <c r="B58" s="228"/>
      <c r="C58" s="60"/>
      <c r="D58" s="60"/>
      <c r="E58" s="60"/>
      <c r="F58" s="60"/>
      <c r="G58" s="60"/>
      <c r="H58" s="46"/>
      <c r="I58" s="46"/>
      <c r="J58" s="222"/>
      <c r="K58" s="222"/>
      <c r="V58" s="83"/>
      <c r="W58" s="83"/>
    </row>
    <row r="59" spans="1:25" ht="15.75" customHeight="1" x14ac:dyDescent="0.35">
      <c r="A59" s="37"/>
      <c r="B59" s="228"/>
      <c r="C59" s="60"/>
      <c r="D59" s="60"/>
      <c r="E59" s="60"/>
      <c r="F59" s="60"/>
      <c r="G59" s="60"/>
      <c r="H59" s="46"/>
      <c r="I59" s="46"/>
      <c r="K59" s="222"/>
      <c r="V59" s="83"/>
      <c r="W59" s="83"/>
    </row>
    <row r="60" spans="1:25" ht="15.75" customHeight="1" x14ac:dyDescent="0.35">
      <c r="A60" s="37"/>
      <c r="B60" s="228"/>
      <c r="C60" s="60"/>
      <c r="D60" s="60"/>
      <c r="E60" s="60"/>
      <c r="F60" s="60"/>
      <c r="G60" s="60"/>
      <c r="H60" s="46"/>
      <c r="I60" s="46"/>
      <c r="K60" s="222"/>
      <c r="V60" s="83"/>
      <c r="W60" s="83"/>
    </row>
    <row r="61" spans="1:25" ht="15.75" customHeight="1" x14ac:dyDescent="0.35">
      <c r="A61" s="37"/>
      <c r="B61" s="228"/>
      <c r="C61" s="60"/>
      <c r="D61" s="60"/>
      <c r="E61" s="60"/>
      <c r="F61" s="60"/>
      <c r="G61" s="60"/>
      <c r="H61" s="46"/>
      <c r="I61" s="46"/>
      <c r="K61" s="222"/>
      <c r="V61" s="83"/>
      <c r="W61" s="83"/>
    </row>
    <row r="62" spans="1:25" ht="15.95" customHeight="1" x14ac:dyDescent="0.35">
      <c r="A62" s="37"/>
      <c r="B62" s="228"/>
      <c r="C62" s="60"/>
      <c r="D62" s="60"/>
      <c r="E62" s="60"/>
      <c r="F62" s="60"/>
      <c r="G62" s="60"/>
      <c r="H62" s="46"/>
      <c r="I62" s="46"/>
      <c r="K62" s="222"/>
      <c r="V62" s="83"/>
    </row>
    <row r="63" spans="1:25" ht="15.95" customHeight="1" x14ac:dyDescent="0.25">
      <c r="B63" s="60"/>
      <c r="C63" s="60"/>
      <c r="D63" s="60"/>
      <c r="E63" s="60"/>
      <c r="F63" s="60"/>
      <c r="G63" s="60"/>
      <c r="H63" s="46"/>
      <c r="I63" s="46"/>
      <c r="K63" s="222"/>
      <c r="V63" s="83"/>
      <c r="X63" s="44"/>
      <c r="Y63" s="44"/>
    </row>
    <row r="64" spans="1:25" ht="15.95" customHeight="1" x14ac:dyDescent="0.35">
      <c r="A64" s="37"/>
      <c r="B64" s="60"/>
      <c r="C64" s="60"/>
      <c r="D64" s="60"/>
      <c r="E64" s="60"/>
      <c r="F64" s="60"/>
      <c r="G64" s="60"/>
      <c r="H64" s="46"/>
      <c r="I64" s="40"/>
      <c r="K64" s="222"/>
      <c r="V64" s="83"/>
      <c r="W64" s="140"/>
      <c r="X64" s="138"/>
      <c r="Y64" s="44"/>
    </row>
    <row r="65" spans="1:25" ht="15.95" customHeight="1" x14ac:dyDescent="0.35">
      <c r="A65" s="37"/>
      <c r="B65" s="60"/>
      <c r="C65" s="60"/>
      <c r="D65" s="60"/>
      <c r="E65" s="60"/>
      <c r="F65" s="60"/>
      <c r="G65" s="60"/>
      <c r="H65" s="46"/>
      <c r="I65" s="46"/>
      <c r="L65" s="142"/>
      <c r="M65" s="334" t="s">
        <v>71</v>
      </c>
      <c r="N65" s="334"/>
      <c r="O65" s="334"/>
      <c r="P65" s="334"/>
      <c r="Q65" s="334"/>
      <c r="R65" s="334"/>
      <c r="S65" s="334"/>
      <c r="T65" s="334"/>
      <c r="U65" s="334"/>
      <c r="V65" s="138"/>
      <c r="W65" s="140"/>
      <c r="X65" s="138"/>
      <c r="Y65" s="44"/>
    </row>
    <row r="66" spans="1:25" ht="15.95" customHeight="1" x14ac:dyDescent="0.35">
      <c r="A66" s="37"/>
      <c r="B66" s="60"/>
      <c r="C66" s="60"/>
      <c r="D66" s="60"/>
      <c r="E66" s="60"/>
      <c r="F66" s="60"/>
      <c r="G66" s="60"/>
      <c r="H66" s="46"/>
      <c r="I66" s="46"/>
      <c r="L66" s="138"/>
      <c r="M66" s="334"/>
      <c r="N66" s="334"/>
      <c r="O66" s="334"/>
      <c r="P66" s="334"/>
      <c r="Q66" s="334"/>
      <c r="R66" s="334"/>
      <c r="S66" s="334"/>
      <c r="T66" s="334"/>
      <c r="U66" s="334"/>
      <c r="V66" s="138"/>
      <c r="W66" s="138"/>
      <c r="X66" s="138"/>
      <c r="Y66" s="44"/>
    </row>
    <row r="67" spans="1:25" ht="15.95" customHeight="1" x14ac:dyDescent="0.35">
      <c r="A67" s="37"/>
      <c r="B67" s="60"/>
      <c r="C67" s="60"/>
      <c r="D67" s="60"/>
      <c r="E67" s="60"/>
      <c r="F67" s="60"/>
      <c r="G67" s="60"/>
      <c r="H67" s="46"/>
      <c r="I67" s="40"/>
      <c r="J67" s="25"/>
      <c r="L67" s="138"/>
      <c r="M67" s="334"/>
      <c r="N67" s="334"/>
      <c r="O67" s="334"/>
      <c r="P67" s="334"/>
      <c r="Q67" s="334"/>
      <c r="R67" s="334"/>
      <c r="S67" s="334"/>
      <c r="T67" s="334"/>
      <c r="U67" s="334"/>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29"/>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30"/>
      <c r="K73" s="229"/>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31"/>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31"/>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32"/>
      <c r="K79" s="23"/>
      <c r="L79"/>
    </row>
    <row r="80" spans="1:25" ht="15.95" customHeight="1" x14ac:dyDescent="0.35">
      <c r="A80" s="37"/>
      <c r="B80" s="60"/>
      <c r="C80" s="60"/>
      <c r="D80" s="60"/>
      <c r="E80" s="60"/>
      <c r="F80" s="60"/>
      <c r="G80" s="60"/>
      <c r="H80" s="40"/>
      <c r="I80" s="232"/>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63">
    <mergeCell ref="L44:L48"/>
    <mergeCell ref="L36:L43"/>
    <mergeCell ref="L33:L35"/>
    <mergeCell ref="N33:N35"/>
    <mergeCell ref="M33:M35"/>
    <mergeCell ref="N36:N43"/>
    <mergeCell ref="M36:M43"/>
    <mergeCell ref="N44:N48"/>
    <mergeCell ref="M44:M48"/>
    <mergeCell ref="O44:O48"/>
    <mergeCell ref="O36:O43"/>
    <mergeCell ref="T33:T35"/>
    <mergeCell ref="S33:S35"/>
    <mergeCell ref="R33:R35"/>
    <mergeCell ref="Q33:Q35"/>
    <mergeCell ref="P33:P35"/>
    <mergeCell ref="O33:O35"/>
    <mergeCell ref="R44:R48"/>
    <mergeCell ref="Q44:Q48"/>
    <mergeCell ref="Q36:Q43"/>
    <mergeCell ref="P36:P43"/>
    <mergeCell ref="P44:P48"/>
    <mergeCell ref="T36:T43"/>
    <mergeCell ref="T44:T48"/>
    <mergeCell ref="S44:S48"/>
    <mergeCell ref="S36:S43"/>
    <mergeCell ref="R36:R43"/>
    <mergeCell ref="R23:R26"/>
    <mergeCell ref="S23:S26"/>
    <mergeCell ref="Q23:Q26"/>
    <mergeCell ref="M65:U67"/>
    <mergeCell ref="L23:L26"/>
    <mergeCell ref="M23:M26"/>
    <mergeCell ref="N23:N26"/>
    <mergeCell ref="O23:O26"/>
    <mergeCell ref="P23:P26"/>
    <mergeCell ref="Q15:Q18"/>
    <mergeCell ref="R15:R18"/>
    <mergeCell ref="S15:S18"/>
    <mergeCell ref="Q19:Q22"/>
    <mergeCell ref="R19:R22"/>
    <mergeCell ref="S19:S22"/>
    <mergeCell ref="M19:M22"/>
    <mergeCell ref="P19:P22"/>
    <mergeCell ref="O15:O18"/>
    <mergeCell ref="P15:P18"/>
    <mergeCell ref="L15:L18"/>
    <mergeCell ref="M15:M18"/>
    <mergeCell ref="N15:N18"/>
    <mergeCell ref="N19:N22"/>
    <mergeCell ref="O19:O22"/>
    <mergeCell ref="L19:L22"/>
    <mergeCell ref="T2:U2"/>
    <mergeCell ref="B8:J8"/>
    <mergeCell ref="B9:K10"/>
    <mergeCell ref="Q12:Q14"/>
    <mergeCell ref="R12:R14"/>
    <mergeCell ref="S12:S14"/>
    <mergeCell ref="M12:M14"/>
    <mergeCell ref="N12:N14"/>
    <mergeCell ref="O12:O14"/>
    <mergeCell ref="P12:P14"/>
    <mergeCell ref="L12:L14"/>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2026-07-16T04:49:30Z</dcterms:modified>
  <cp:category/>
  <cp:contentStatus/>
</cp:coreProperties>
</file>