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3582" documentId="8_{457D2BCA-3A5B-4595-9A4B-13D9334BDC19}" xr6:coauthVersionLast="47" xr6:coauthVersionMax="47" xr10:uidLastSave="{E1F1DE64-3C07-4868-9A18-2C9B45C1D821}"/>
  <bookViews>
    <workbookView xWindow="-12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3" l="1"/>
  <c r="E41" i="3" s="1"/>
  <c r="E36" i="3"/>
  <c r="E40" i="3" s="1"/>
  <c r="E35" i="3"/>
  <c r="G35" i="3" s="1"/>
  <c r="E34" i="3"/>
  <c r="K34" i="3" s="1"/>
  <c r="I33" i="3"/>
  <c r="G33" i="3" s="1"/>
  <c r="K33" i="3" s="1"/>
  <c r="I27" i="3"/>
  <c r="K27" i="3" s="1"/>
  <c r="G27" i="3"/>
  <c r="E27" i="3"/>
  <c r="E26" i="3"/>
  <c r="G26" i="3" s="1"/>
  <c r="E25" i="3"/>
  <c r="G25" i="3" s="1"/>
  <c r="E24" i="3"/>
  <c r="I24" i="3" s="1"/>
  <c r="G24" i="3" s="1"/>
  <c r="K24" i="3" s="1"/>
  <c r="E15" i="3"/>
  <c r="E14" i="3"/>
  <c r="E13" i="3"/>
  <c r="F32" i="2"/>
  <c r="F35" i="2" s="1"/>
  <c r="F30" i="2"/>
  <c r="F31" i="2" s="1"/>
  <c r="G29" i="2"/>
  <c r="H29" i="2" s="1"/>
  <c r="I29" i="2" s="1"/>
  <c r="E32" i="1"/>
  <c r="E34" i="1" s="1"/>
  <c r="G34" i="1" s="1"/>
  <c r="E31" i="1"/>
  <c r="G31" i="1" s="1"/>
  <c r="H31" i="1" s="1"/>
  <c r="J31" i="1" s="1"/>
  <c r="E30" i="1"/>
  <c r="G30" i="1" s="1"/>
  <c r="H30" i="1" s="1"/>
  <c r="I30" i="1" s="1"/>
  <c r="J30" i="1" s="1"/>
  <c r="G29" i="1"/>
  <c r="H29" i="1" s="1"/>
  <c r="F13" i="1"/>
  <c r="J14" i="1"/>
  <c r="E15" i="1"/>
  <c r="E18" i="1" s="1"/>
  <c r="E14" i="1"/>
  <c r="G14" i="1" s="1"/>
  <c r="H14" i="1" s="1"/>
  <c r="E13" i="1"/>
  <c r="G13" i="1" s="1"/>
  <c r="G12" i="1"/>
  <c r="I12" i="1" s="1"/>
  <c r="J12" i="1" s="1"/>
  <c r="Q33" i="3"/>
  <c r="R33" i="3" s="1"/>
  <c r="S33" i="3" s="1"/>
  <c r="T33" i="3" s="1"/>
  <c r="F16" i="2"/>
  <c r="F19" i="2" s="1"/>
  <c r="F22" i="2" s="1"/>
  <c r="F14" i="2"/>
  <c r="F17" i="2" s="1"/>
  <c r="F20" i="2" s="1"/>
  <c r="F23" i="2" s="1"/>
  <c r="I40" i="3" l="1"/>
  <c r="E44" i="3"/>
  <c r="K35" i="3"/>
  <c r="J35" i="3"/>
  <c r="I41" i="3"/>
  <c r="G41" i="3" s="1"/>
  <c r="K41" i="3" s="1"/>
  <c r="E45" i="3"/>
  <c r="I36" i="3"/>
  <c r="G34" i="3"/>
  <c r="H34" i="3" s="1"/>
  <c r="I34" i="3"/>
  <c r="E39" i="3"/>
  <c r="I37" i="3"/>
  <c r="G37" i="3" s="1"/>
  <c r="K37" i="3" s="1"/>
  <c r="E38" i="3"/>
  <c r="K26" i="3"/>
  <c r="J26" i="3"/>
  <c r="I25" i="3"/>
  <c r="J25" i="3" s="1"/>
  <c r="K25" i="3"/>
  <c r="H27" i="3"/>
  <c r="F25" i="3"/>
  <c r="F34" i="2"/>
  <c r="G31" i="2"/>
  <c r="H31" i="2" s="1"/>
  <c r="I31" i="2" s="1"/>
  <c r="G35" i="2"/>
  <c r="H35" i="2" s="1"/>
  <c r="I35" i="2" s="1"/>
  <c r="F38" i="2"/>
  <c r="G38" i="2" s="1"/>
  <c r="H38" i="2" s="1"/>
  <c r="I38" i="2" s="1"/>
  <c r="G32" i="2"/>
  <c r="H32" i="2" s="1"/>
  <c r="I32" i="2" s="1"/>
  <c r="F33" i="2"/>
  <c r="G30" i="2"/>
  <c r="H30" i="2" s="1"/>
  <c r="I30" i="2" s="1"/>
  <c r="H34" i="1"/>
  <c r="I34" i="1"/>
  <c r="J34" i="1" s="1"/>
  <c r="I29" i="1"/>
  <c r="J29" i="1" s="1"/>
  <c r="F30" i="1"/>
  <c r="G32" i="1"/>
  <c r="E35" i="1"/>
  <c r="E33" i="1"/>
  <c r="G33" i="1" s="1"/>
  <c r="E21" i="1"/>
  <c r="E20" i="1"/>
  <c r="E19" i="1"/>
  <c r="G19" i="1" s="1"/>
  <c r="F19" i="1" s="1"/>
  <c r="E16" i="1"/>
  <c r="G16" i="1" s="1"/>
  <c r="E17" i="1"/>
  <c r="G17" i="1" s="1"/>
  <c r="H13" i="1"/>
  <c r="I13" i="1" s="1"/>
  <c r="J13" i="1" s="1"/>
  <c r="G18" i="1"/>
  <c r="G15" i="1"/>
  <c r="H12" i="1"/>
  <c r="F15" i="2"/>
  <c r="F18" i="2" s="1"/>
  <c r="F21" i="2" s="1"/>
  <c r="F24" i="2" s="1"/>
  <c r="E43" i="3" l="1"/>
  <c r="G43" i="3" s="1"/>
  <c r="G39" i="3"/>
  <c r="E48" i="3"/>
  <c r="I48" i="3" s="1"/>
  <c r="I44" i="3"/>
  <c r="I38" i="3"/>
  <c r="J38" i="3" s="1"/>
  <c r="G38" i="3"/>
  <c r="F38" i="3"/>
  <c r="E42" i="3"/>
  <c r="K38" i="3"/>
  <c r="G36" i="3"/>
  <c r="K36" i="3"/>
  <c r="H36" i="3"/>
  <c r="E46" i="3"/>
  <c r="I45" i="3"/>
  <c r="G45" i="3" s="1"/>
  <c r="K45" i="3" s="1"/>
  <c r="E47" i="3"/>
  <c r="G47" i="3" s="1"/>
  <c r="K40" i="3"/>
  <c r="H40" i="3"/>
  <c r="G40" i="3"/>
  <c r="G33" i="2"/>
  <c r="H33" i="2" s="1"/>
  <c r="I33" i="2" s="1"/>
  <c r="F36" i="2"/>
  <c r="G34" i="2"/>
  <c r="H34" i="2" s="1"/>
  <c r="I34" i="2" s="1"/>
  <c r="F37" i="2"/>
  <c r="E36" i="1"/>
  <c r="G36" i="1" s="1"/>
  <c r="E38" i="1"/>
  <c r="G35" i="1"/>
  <c r="E37" i="1"/>
  <c r="G37" i="1" s="1"/>
  <c r="H33" i="1"/>
  <c r="I33" i="1" s="1"/>
  <c r="J33" i="1" s="1"/>
  <c r="F33" i="1"/>
  <c r="I32" i="1"/>
  <c r="J32" i="1" s="1"/>
  <c r="H32" i="1"/>
  <c r="H16" i="1"/>
  <c r="I16" i="1" s="1"/>
  <c r="J16" i="1" s="1"/>
  <c r="F16" i="1"/>
  <c r="E23" i="1"/>
  <c r="E22" i="1"/>
  <c r="G22" i="1" s="1"/>
  <c r="F22" i="1" s="1"/>
  <c r="H18" i="1"/>
  <c r="I18" i="1"/>
  <c r="J18" i="1" s="1"/>
  <c r="H19" i="1"/>
  <c r="I19" i="1" s="1"/>
  <c r="J19" i="1" s="1"/>
  <c r="G20" i="1"/>
  <c r="I17" i="1"/>
  <c r="J17" i="1" s="1"/>
  <c r="H17" i="1"/>
  <c r="I15" i="1"/>
  <c r="J15" i="1" s="1"/>
  <c r="H15" i="1"/>
  <c r="H44" i="3" l="1"/>
  <c r="G44" i="3"/>
  <c r="K44" i="3"/>
  <c r="K48" i="3"/>
  <c r="H48" i="3"/>
  <c r="G48" i="3"/>
  <c r="G46" i="3"/>
  <c r="F46" i="3"/>
  <c r="K46" i="3"/>
  <c r="I46" i="3"/>
  <c r="J46" i="3" s="1"/>
  <c r="K43" i="3"/>
  <c r="J43" i="3"/>
  <c r="I42" i="3"/>
  <c r="K42" i="3"/>
  <c r="G42" i="3"/>
  <c r="H42" i="3" s="1"/>
  <c r="K47" i="3"/>
  <c r="J47" i="3"/>
  <c r="K39" i="3"/>
  <c r="J39" i="3"/>
  <c r="G36" i="2"/>
  <c r="H36" i="2" s="1"/>
  <c r="I36" i="2" s="1"/>
  <c r="F39" i="2"/>
  <c r="G39" i="2" s="1"/>
  <c r="H39" i="2" s="1"/>
  <c r="I39" i="2" s="1"/>
  <c r="G37" i="2"/>
  <c r="H37" i="2" s="1"/>
  <c r="I37" i="2" s="1"/>
  <c r="F40" i="2"/>
  <c r="G40" i="2" s="1"/>
  <c r="H40" i="2" s="1"/>
  <c r="I40" i="2" s="1"/>
  <c r="F36" i="1"/>
  <c r="H36" i="1"/>
  <c r="I36" i="1" s="1"/>
  <c r="J36" i="1" s="1"/>
  <c r="I37" i="1"/>
  <c r="J37" i="1" s="1"/>
  <c r="H37" i="1"/>
  <c r="G38" i="1"/>
  <c r="E40" i="1"/>
  <c r="G40" i="1" s="1"/>
  <c r="E39" i="1"/>
  <c r="G39" i="1" s="1"/>
  <c r="I35" i="1"/>
  <c r="J35" i="1" s="1"/>
  <c r="H35" i="1"/>
  <c r="G21" i="1"/>
  <c r="G23" i="1"/>
  <c r="H22" i="1"/>
  <c r="I22" i="1" s="1"/>
  <c r="J22" i="1" s="1"/>
  <c r="I20" i="1"/>
  <c r="J20" i="1" s="1"/>
  <c r="H20" i="1"/>
  <c r="I40" i="1" l="1"/>
  <c r="J40" i="1" s="1"/>
  <c r="H40" i="1"/>
  <c r="H39" i="1"/>
  <c r="I39" i="1" s="1"/>
  <c r="J39" i="1" s="1"/>
  <c r="F39" i="1"/>
  <c r="I38" i="1"/>
  <c r="J38" i="1" s="1"/>
  <c r="H38" i="1"/>
  <c r="I23" i="1"/>
  <c r="J23" i="1" s="1"/>
  <c r="H23" i="1"/>
  <c r="H21" i="1"/>
  <c r="I21" i="1"/>
  <c r="J21" i="1" s="1"/>
  <c r="G13" i="2"/>
  <c r="H13" i="2" s="1"/>
  <c r="I13" i="2" s="1"/>
  <c r="P40" i="3" l="1"/>
  <c r="P48" i="3" s="1"/>
  <c r="Q48" i="3" s="1"/>
  <c r="R48" i="3" s="1"/>
  <c r="S48" i="3" s="1"/>
  <c r="T48" i="3" s="1"/>
  <c r="I12" i="3" l="1"/>
  <c r="G12" i="3" s="1"/>
  <c r="K12" i="3" s="1"/>
  <c r="E16" i="3"/>
  <c r="E20" i="3" s="1"/>
  <c r="I20" i="3" s="1"/>
  <c r="G20" i="3" s="1"/>
  <c r="K20" i="3" s="1"/>
  <c r="I16" i="3" l="1"/>
  <c r="G16" i="3" s="1"/>
  <c r="K16" i="3" s="1"/>
  <c r="E18" i="3"/>
  <c r="E17" i="3"/>
  <c r="E21" i="3" s="1"/>
  <c r="G14" i="3"/>
  <c r="G13" i="3"/>
  <c r="H13" i="3" s="1"/>
  <c r="K13" i="3"/>
  <c r="I13" i="3"/>
  <c r="G18" i="3" l="1"/>
  <c r="J18" i="3" s="1"/>
  <c r="E22" i="3"/>
  <c r="G22" i="3" s="1"/>
  <c r="K21" i="3"/>
  <c r="G21" i="3"/>
  <c r="H21" i="3" s="1"/>
  <c r="I21" i="3"/>
  <c r="I15" i="3"/>
  <c r="H15" i="3" s="1"/>
  <c r="E19" i="3"/>
  <c r="K17" i="3"/>
  <c r="G17" i="3"/>
  <c r="I17" i="3"/>
  <c r="J17" i="3" s="1"/>
  <c r="F17" i="3"/>
  <c r="K14" i="3"/>
  <c r="J14" i="3"/>
  <c r="K18" i="3" l="1"/>
  <c r="K22" i="3"/>
  <c r="J22" i="3"/>
  <c r="I19" i="3"/>
  <c r="G19" i="3" s="1"/>
  <c r="E23" i="3"/>
  <c r="I23" i="3" s="1"/>
  <c r="K15" i="3"/>
  <c r="G15" i="3"/>
  <c r="Q40" i="3"/>
  <c r="R40" i="3" s="1"/>
  <c r="S40" i="3" s="1"/>
  <c r="T40" i="3" s="1"/>
  <c r="G14" i="2"/>
  <c r="H14" i="2" s="1"/>
  <c r="I14" i="2" s="1"/>
  <c r="H19" i="3" l="1"/>
  <c r="K19" i="3"/>
  <c r="H23" i="3"/>
  <c r="K23" i="3"/>
  <c r="G23" i="3"/>
  <c r="G18" i="2"/>
  <c r="H18" i="2" s="1"/>
  <c r="I18" i="2" s="1"/>
  <c r="G22" i="2"/>
  <c r="H22" i="2" s="1"/>
  <c r="I22" i="2" s="1"/>
  <c r="G19" i="2"/>
  <c r="H19" i="2" s="1"/>
  <c r="I19" i="2" s="1"/>
  <c r="G16" i="2"/>
  <c r="H16" i="2" s="1"/>
  <c r="I16" i="2" s="1"/>
  <c r="G15" i="2"/>
  <c r="H15" i="2" s="1"/>
  <c r="I15" i="2" s="1"/>
  <c r="G17" i="2" l="1"/>
  <c r="H17" i="2" s="1"/>
  <c r="I17" i="2" s="1"/>
  <c r="G21" i="2"/>
  <c r="H21" i="2" s="1"/>
  <c r="I21" i="2" s="1"/>
  <c r="G24" i="2"/>
  <c r="H24" i="2" s="1"/>
  <c r="I24" i="2" s="1"/>
  <c r="G20" i="2" l="1"/>
  <c r="H20" i="2" s="1"/>
  <c r="I20" i="2" s="1"/>
  <c r="G23" i="2"/>
  <c r="H23" i="2" s="1"/>
  <c r="I23" i="2" s="1"/>
  <c r="N14" i="2" l="1"/>
  <c r="N17" i="2" s="1"/>
  <c r="N20" i="2" s="1"/>
  <c r="N23" i="2" s="1"/>
  <c r="Q13" i="2"/>
  <c r="P13" i="2"/>
  <c r="P14" i="2" s="1"/>
  <c r="O13" i="2"/>
  <c r="O14" i="2" s="1"/>
  <c r="O17" i="2" s="1"/>
  <c r="O20" i="2" s="1"/>
  <c r="O23" i="2" s="1"/>
  <c r="Q14" i="2" l="1"/>
  <c r="P17" i="2"/>
  <c r="P20" i="2" l="1"/>
  <c r="P23" i="2" s="1"/>
  <c r="Q17" i="2"/>
  <c r="Q20" i="2" s="1"/>
  <c r="Q23" i="2" s="1"/>
  <c r="O13" i="1" l="1"/>
  <c r="T2" i="3" l="1"/>
  <c r="V2" i="2"/>
  <c r="W2" i="1"/>
  <c r="S12" i="3" l="1"/>
  <c r="R12" i="3"/>
  <c r="Q12" i="3"/>
  <c r="R12" i="1"/>
  <c r="Q12" i="1"/>
  <c r="Q13" i="1" s="1"/>
  <c r="R13" i="1" s="1"/>
  <c r="P12" i="1"/>
  <c r="P13" i="1" s="1"/>
  <c r="P15" i="3" l="1"/>
  <c r="P19" i="3" s="1"/>
  <c r="P23" i="3" s="1"/>
  <c r="P27" i="3" s="1"/>
  <c r="Q15" i="3"/>
  <c r="R15" i="3" l="1"/>
  <c r="S15" i="3" s="1"/>
  <c r="Q19" i="3" l="1"/>
  <c r="Q23" i="3" s="1"/>
  <c r="Q27" i="3" s="1"/>
  <c r="R19" i="3"/>
  <c r="R23" i="3" l="1"/>
  <c r="R27" i="3" s="1"/>
  <c r="S19" i="3"/>
  <c r="S23" i="3" s="1"/>
  <c r="S27" i="3" s="1"/>
  <c r="Q16" i="1" l="1"/>
  <c r="P16" i="1"/>
  <c r="P19" i="1" s="1"/>
  <c r="P22" i="1" s="1"/>
  <c r="O16" i="1"/>
  <c r="O19" i="1" s="1"/>
  <c r="O22" i="1" s="1"/>
  <c r="Q19" i="1" l="1"/>
  <c r="Q22" i="1" s="1"/>
  <c r="R16" i="1"/>
  <c r="R19" i="1" s="1"/>
  <c r="R22" i="1" s="1"/>
</calcChain>
</file>

<file path=xl/sharedStrings.xml><?xml version="1.0" encoding="utf-8"?>
<sst xmlns="http://schemas.openxmlformats.org/spreadsheetml/2006/main" count="566" uniqueCount="129">
  <si>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</si>
  <si>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</si>
  <si>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</si>
  <si>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</si>
  <si>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</si>
  <si>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</si>
  <si>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</si>
  <si>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</si>
  <si>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</si>
  <si>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</si>
  <si>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</si>
  <si>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</si>
  <si>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</si>
  <si>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</si>
  <si>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</si>
  <si>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</si>
  <si>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</si>
  <si>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</si>
  <si>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</si>
  <si>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</si>
  <si>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</si>
  <si>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</si>
  <si>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</si>
  <si>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</si>
  <si>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N</t>
    <phoneticPr fontId="20"/>
  </si>
  <si>
    <t>-</t>
    <phoneticPr fontId="20"/>
  </si>
  <si>
    <t>S</t>
  </si>
  <si>
    <t>PEGASUS PETA</t>
  </si>
  <si>
    <t>W</t>
    <phoneticPr fontId="1"/>
  </si>
  <si>
    <t>N</t>
    <phoneticPr fontId="1"/>
  </si>
  <si>
    <t>S</t>
    <phoneticPr fontId="1"/>
  </si>
  <si>
    <t>HAIPHONG</t>
    <phoneticPr fontId="1"/>
  </si>
  <si>
    <t>SHEKOU</t>
    <phoneticPr fontId="1"/>
  </si>
  <si>
    <t>INCHEON</t>
    <phoneticPr fontId="1"/>
  </si>
  <si>
    <t>ULSAN</t>
    <phoneticPr fontId="1"/>
  </si>
  <si>
    <t>NOW UNDER DRYDOCKING, NO SERVICE ON THIS ROUTE</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</si>
  <si>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</si>
  <si>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</si>
  <si>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</si>
  <si>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東京都港区浜松町1-10-17　KOYO BUILDING 9階</t>
    <rPh sb="0" eb="3">
      <t>トウキョウト</t>
    </rPh>
    <rPh sb="3" eb="5">
      <t>ミナトク</t>
    </rPh>
    <rPh sb="5" eb="8">
      <t>ハママツチョウ</t>
    </rPh>
    <rPh sb="31" eb="32">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</si>
  <si>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</si>
  <si>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【TEL】 06-6120-2100</t>
    <phoneticPr fontId="1"/>
  </si>
  <si>
    <t>【営業部(CS・輸出入・B/L)】TEL: 03-6778-1801  FAX: 03-6778-1821</t>
    <rPh sb="1" eb="4">
      <t>エイギョウブ</t>
    </rPh>
    <phoneticPr fontId="1"/>
  </si>
  <si>
    <t>【FAX】 06-6120-2098</t>
    <phoneticPr fontId="1"/>
  </si>
  <si>
    <t>【運航部】TEL: 03-6778-1802  FAX: 03-6778-1821</t>
    <rPh sb="1" eb="4">
      <t>ウンコウブ</t>
    </rPh>
    <phoneticPr fontId="1"/>
  </si>
  <si>
    <t>【管理部】TEL: 03-6778-1803  FAX: 03-6778-1822</t>
    <rPh sb="1" eb="3">
      <t>カンリ</t>
    </rPh>
    <rPh sb="3" eb="4">
      <t>ブ</t>
    </rPh>
    <phoneticPr fontId="1"/>
  </si>
  <si>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</si>
  <si>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</si>
  <si>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</si>
  <si>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</si>
  <si>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W</t>
    <phoneticPr fontId="20"/>
  </si>
  <si>
    <t>DONGJIN FORTUNE</t>
    <phoneticPr fontId="20"/>
  </si>
  <si>
    <t>大阪支店</t>
  </si>
  <si>
    <t>大阪市中央区南本町3-6-6　船場エコービル</t>
  </si>
  <si>
    <t>【TEL】 06-6120-2100</t>
  </si>
  <si>
    <t>【FAX】 06-6120-2098</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</si>
  <si>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</si>
  <si>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</si>
  <si>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</si>
  <si>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</si>
  <si>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</si>
  <si>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</si>
  <si>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</si>
  <si>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HAKATA EXPRESS</t>
    <phoneticPr fontId="20"/>
  </si>
  <si>
    <t>-</t>
  </si>
  <si>
    <t>DONGJIN FIDES</t>
    <phoneticPr fontId="20"/>
  </si>
  <si>
    <t>DONGJIN ENTERPRISE</t>
    <phoneticPr fontId="20"/>
  </si>
  <si>
    <t>-</t>
    <phoneticPr fontId="1"/>
  </si>
  <si>
    <t>XIAMEN</t>
    <phoneticPr fontId="1"/>
  </si>
  <si>
    <t>KWANGYANG</t>
    <phoneticPr fontId="1"/>
  </si>
  <si>
    <t>PEGASUS DREAM</t>
    <phoneticPr fontId="1"/>
  </si>
  <si>
    <t>東進エージェンシー株式会社（日本総代理店）</t>
  </si>
  <si>
    <t>HONOR GLORY</t>
    <phoneticPr fontId="20"/>
  </si>
  <si>
    <t>HONOR OCEAN</t>
    <phoneticPr fontId="20"/>
  </si>
  <si>
    <t>SKIP</t>
    <phoneticPr fontId="20"/>
  </si>
  <si>
    <t>HONOR GLORY</t>
  </si>
  <si>
    <t>※</t>
    <phoneticPr fontId="20"/>
  </si>
  <si>
    <t>PEGASUS TERA</t>
  </si>
  <si>
    <t>2623</t>
    <phoneticPr fontId="20"/>
  </si>
  <si>
    <t>2624</t>
    <phoneticPr fontId="20"/>
  </si>
  <si>
    <t>2613</t>
    <phoneticPr fontId="20"/>
  </si>
  <si>
    <t>2625</t>
    <phoneticPr fontId="20"/>
  </si>
  <si>
    <t>7/4-5</t>
  </si>
  <si>
    <t>2626</t>
    <phoneticPr fontId="20"/>
  </si>
  <si>
    <t>2614</t>
    <phoneticPr fontId="20"/>
  </si>
  <si>
    <t>0190</t>
    <phoneticPr fontId="20"/>
  </si>
  <si>
    <t>1062</t>
    <phoneticPr fontId="20"/>
  </si>
  <si>
    <t>1063</t>
    <phoneticPr fontId="20"/>
  </si>
  <si>
    <t>2651</t>
    <phoneticPr fontId="20"/>
  </si>
  <si>
    <t>0716</t>
    <phoneticPr fontId="20"/>
  </si>
  <si>
    <t>0303</t>
    <phoneticPr fontId="20"/>
  </si>
  <si>
    <t>0717</t>
    <phoneticPr fontId="20"/>
  </si>
  <si>
    <t>HEUNG-A AKITA</t>
    <phoneticPr fontId="20"/>
  </si>
  <si>
    <t>2615</t>
    <phoneticPr fontId="20"/>
  </si>
  <si>
    <t>0191</t>
    <phoneticPr fontId="20"/>
  </si>
  <si>
    <t>1064</t>
    <phoneticPr fontId="20"/>
  </si>
  <si>
    <t>2653</t>
    <phoneticPr fontId="20"/>
  </si>
  <si>
    <t>0718</t>
    <phoneticPr fontId="20"/>
  </si>
  <si>
    <t>0304</t>
    <phoneticPr fontId="20"/>
  </si>
  <si>
    <t>0719</t>
    <phoneticPr fontId="20"/>
  </si>
  <si>
    <t>7/11-12</t>
  </si>
  <si>
    <t>0192</t>
    <phoneticPr fontId="20"/>
  </si>
  <si>
    <t>7/18-19</t>
  </si>
  <si>
    <t>1065</t>
    <phoneticPr fontId="20"/>
  </si>
  <si>
    <t>2627</t>
    <phoneticPr fontId="20"/>
  </si>
  <si>
    <t>1066</t>
    <phoneticPr fontId="20"/>
  </si>
  <si>
    <t>※☆</t>
    <phoneticPr fontId="20"/>
  </si>
  <si>
    <t>○</t>
    <phoneticPr fontId="20"/>
  </si>
  <si>
    <t>○DONGJIN FORTUNE SHIMIZU ７月以降 SKIPにつき、PEGASUS船にてCOVER</t>
    <rPh sb="26" eb="29">
      <t>ガツイコウ</t>
    </rPh>
    <rPh sb="45" eb="46">
      <t>セン</t>
    </rPh>
    <phoneticPr fontId="20"/>
  </si>
  <si>
    <t>SAWASDEE SUNRISE</t>
  </si>
  <si>
    <t>SAWASDEE SUNRISE</t>
    <phoneticPr fontId="20"/>
  </si>
  <si>
    <t>KMTC TAIPEIS</t>
    <phoneticPr fontId="20"/>
  </si>
  <si>
    <t>KMTC PUSAN</t>
    <phoneticPr fontId="20"/>
  </si>
  <si>
    <t>PANCON BRIDGE</t>
    <phoneticPr fontId="20"/>
  </si>
  <si>
    <t>7/4-5</t>
    <phoneticPr fontId="1"/>
  </si>
  <si>
    <t>7/25-26</t>
  </si>
  <si>
    <t>8/1-2</t>
    <phoneticPr fontId="1"/>
  </si>
  <si>
    <t>8/1-2</t>
    <phoneticPr fontId="20"/>
  </si>
  <si>
    <t>6/27</t>
    <phoneticPr fontId="20"/>
  </si>
  <si>
    <t>2616</t>
    <phoneticPr fontId="20"/>
  </si>
  <si>
    <t>0193</t>
    <phoneticPr fontId="20"/>
  </si>
  <si>
    <t>☆遅延回復の為、SHIMIZU/NAGOYA SKIP</t>
    <rPh sb="1" eb="5">
      <t>チエンカイフク</t>
    </rPh>
    <rPh sb="6" eb="7">
      <t>タメ</t>
    </rPh>
    <phoneticPr fontId="20"/>
  </si>
  <si>
    <t>※○</t>
    <phoneticPr fontId="20"/>
  </si>
  <si>
    <t>2628</t>
    <phoneticPr fontId="20"/>
  </si>
  <si>
    <t>1067</t>
    <phoneticPr fontId="20"/>
  </si>
  <si>
    <t>6/28</t>
    <phoneticPr fontId="20"/>
  </si>
  <si>
    <t>7/12-13</t>
  </si>
  <si>
    <t>7/26-27</t>
  </si>
  <si>
    <t>8/9-10</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</si>
</sst>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73"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color rgb="FF000000"/>
      <name val="ＭＳ Ｐゴシック"/>
      <family val="3"/>
      <charset val="128"/>
    </font>
    <font>
      <b/>
      <u/>
      <sz val="12"/>
      <color theme="1"/>
      <name val="ＭＳ Ｐ明朝"/>
      <family val="1"/>
      <charset val="128"/>
    </font>
    <font>
      <sz val="10"/>
      <name val="ＭＳ Ｐ明朝"/>
      <family val="1"/>
      <charset val="128"/>
    </font>
    <font>
      <b/>
      <sz val="11"/>
      <color rgb="FFFF0000"/>
      <name val="ＭＳ Ｐ明朝"/>
      <family val="1"/>
      <charset val="128"/>
    </font>
    <font>
      <sz val="11"/>
      <name val="ＭＳ Ｐ明朝"/>
      <family val="1"/>
      <charset val="128"/>
    </font>
    <font>
      <sz val="11"/>
      <name val="游ゴシック"/>
      <family val="2"/>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s>
  <cellStyleXfs count="2">
    <xf numFmtId="0" fontId="0" fillId="0" borderId="0">
      <alignment vertical="center"/>
    </xf>
    <xf numFmtId="0" fontId="2" fillId="0" borderId="0"/>
  </cellStyleXfs>
  <cellXfs count="353">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42" fillId="0" borderId="0" xfId="1" applyFont="1"/>
    <xf numFmtId="0" fontId="40" fillId="0" borderId="0" xfId="0" applyFont="1" applyAlignment="1"/>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29" xfId="1" quotePrefix="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0" fontId="48" fillId="0" borderId="0" xfId="0" applyFont="1">
      <alignmen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0" fontId="47" fillId="0" borderId="11"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0" fontId="56" fillId="0" borderId="0" xfId="0" applyFont="1" applyAlignment="1">
      <alignment horizontal="left"/>
    </xf>
    <xf numFmtId="0" fontId="58" fillId="0" borderId="0" xfId="0" applyFont="1" applyAlignment="1">
      <alignment horizontal="right" vertical="center"/>
    </xf>
    <xf numFmtId="0" fontId="49" fillId="0" borderId="23" xfId="1" applyFont="1" applyBorder="1"/>
    <xf numFmtId="0" fontId="54" fillId="0" borderId="0" xfId="0" applyFont="1">
      <alignmen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2" xfId="1" applyFont="1" applyBorder="1"/>
    <xf numFmtId="0" fontId="19" fillId="0" borderId="40" xfId="1" applyFont="1" applyBorder="1" applyAlignment="1">
      <alignment horizontal="center"/>
    </xf>
    <xf numFmtId="176" fontId="47" fillId="0" borderId="27" xfId="1" quotePrefix="1" applyNumberFormat="1" applyFont="1" applyBorder="1" applyAlignment="1">
      <alignment horizontal="center"/>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16" xfId="1" applyFont="1" applyBorder="1" applyAlignment="1">
      <alignment horizontal="left"/>
    </xf>
    <xf numFmtId="49" fontId="59" fillId="0" borderId="28" xfId="1" applyNumberFormat="1" applyFont="1" applyBorder="1" applyAlignment="1">
      <alignment horizontal="right"/>
    </xf>
    <xf numFmtId="0" fontId="59" fillId="0" borderId="25" xfId="1" applyFont="1" applyBorder="1"/>
    <xf numFmtId="0" fontId="59" fillId="0" borderId="41" xfId="1" applyFont="1" applyBorder="1"/>
    <xf numFmtId="0" fontId="59" fillId="0" borderId="31" xfId="1" applyFont="1" applyBorder="1"/>
    <xf numFmtId="49" fontId="59" fillId="0" borderId="0" xfId="1" applyNumberFormat="1" applyFont="1" applyAlignment="1">
      <alignment horizontal="right"/>
    </xf>
    <xf numFmtId="0" fontId="59" fillId="0" borderId="53" xfId="1" applyFont="1" applyBorder="1"/>
    <xf numFmtId="49" fontId="59" fillId="0" borderId="24" xfId="1" quotePrefix="1" applyNumberFormat="1" applyFont="1" applyBorder="1" applyAlignment="1">
      <alignment horizontal="righ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49" fontId="63" fillId="0" borderId="24" xfId="1" applyNumberFormat="1" applyFont="1" applyBorder="1" applyAlignment="1">
      <alignment horizontal="right"/>
    </xf>
    <xf numFmtId="0" fontId="63" fillId="0" borderId="25" xfId="1" applyFont="1" applyBorder="1" applyAlignment="1">
      <alignment horizontal="left"/>
    </xf>
    <xf numFmtId="176" fontId="47" fillId="0" borderId="27"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49" fontId="59" fillId="0" borderId="30" xfId="1" quotePrefix="1" applyNumberFormat="1" applyFont="1" applyBorder="1" applyAlignment="1">
      <alignment horizontal="right"/>
    </xf>
    <xf numFmtId="0" fontId="37" fillId="0" borderId="0" xfId="0" applyFont="1" applyAlignment="1">
      <alignment horizontal="center"/>
    </xf>
    <xf numFmtId="0" fontId="0" fillId="3" borderId="0" xfId="0" applyFill="1">
      <alignment vertical="center"/>
    </xf>
    <xf numFmtId="176" fontId="47" fillId="0" borderId="57" xfId="1" quotePrefix="1" applyNumberFormat="1" applyFont="1" applyBorder="1" applyAlignment="1">
      <alignment horizontal="center"/>
    </xf>
    <xf numFmtId="176" fontId="47" fillId="0" borderId="58" xfId="1" quotePrefix="1" applyNumberFormat="1" applyFont="1" applyBorder="1" applyAlignment="1">
      <alignment horizontal="center"/>
    </xf>
    <xf numFmtId="0" fontId="66" fillId="0" borderId="0" xfId="0" applyFont="1" applyAlignment="1">
      <alignment horizontal="left" vertical="center"/>
    </xf>
    <xf numFmtId="0" fontId="59" fillId="0" borderId="0" xfId="1" applyFont="1" applyAlignment="1">
      <alignment horizontal="left"/>
    </xf>
    <xf numFmtId="0" fontId="54" fillId="0" borderId="59" xfId="1" applyFont="1" applyBorder="1"/>
    <xf numFmtId="49" fontId="63" fillId="0" borderId="18" xfId="1" applyNumberFormat="1" applyFont="1" applyBorder="1" applyAlignment="1">
      <alignment horizontal="right"/>
    </xf>
    <xf numFmtId="0" fontId="63" fillId="0" borderId="60" xfId="1" applyFont="1" applyBorder="1" applyAlignment="1">
      <alignment horizontal="left"/>
    </xf>
    <xf numFmtId="0" fontId="59" fillId="0" borderId="53" xfId="1" applyFont="1" applyBorder="1" applyAlignment="1">
      <alignment horizontal="left"/>
    </xf>
    <xf numFmtId="176" fontId="47" fillId="0" borderId="62" xfId="1" quotePrefix="1" applyNumberFormat="1" applyFont="1" applyBorder="1" applyAlignment="1">
      <alignment horizontal="center"/>
    </xf>
    <xf numFmtId="176" fontId="47" fillId="0" borderId="46" xfId="1" quotePrefix="1" applyNumberFormat="1" applyFont="1" applyBorder="1" applyAlignment="1">
      <alignment horizontal="center"/>
    </xf>
    <xf numFmtId="0" fontId="22" fillId="0" borderId="36" xfId="0" applyFont="1" applyBorder="1" applyAlignment="1">
      <alignment horizontal="center" vertical="center"/>
    </xf>
    <xf numFmtId="0" fontId="22" fillId="0" borderId="40" xfId="0" applyFont="1" applyBorder="1" applyAlignment="1">
      <alignment horizontal="center" vertical="center"/>
    </xf>
    <xf numFmtId="14" fontId="22" fillId="0" borderId="34"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5" xfId="0" applyNumberFormat="1" applyFont="1" applyBorder="1" applyAlignment="1">
      <alignment horizontal="center" vertical="center"/>
    </xf>
    <xf numFmtId="0" fontId="46" fillId="0" borderId="47" xfId="1" applyFont="1" applyBorder="1" applyAlignment="1">
      <alignment horizontal="center" vertical="center"/>
    </xf>
    <xf numFmtId="0" fontId="46" fillId="0" borderId="10" xfId="1" applyFont="1" applyBorder="1" applyAlignment="1">
      <alignment horizontal="center" vertical="center"/>
    </xf>
    <xf numFmtId="0" fontId="46" fillId="0" borderId="11" xfId="1" applyFont="1" applyBorder="1" applyAlignment="1">
      <alignment horizontal="center" vertical="center"/>
    </xf>
    <xf numFmtId="0" fontId="46" fillId="0" borderId="12" xfId="1" applyFont="1" applyBorder="1" applyAlignment="1">
      <alignment horizontal="center" vertical="center"/>
    </xf>
    <xf numFmtId="0" fontId="46" fillId="0" borderId="13" xfId="1" applyFont="1" applyBorder="1" applyAlignment="1">
      <alignment horizontal="center" vertical="center"/>
    </xf>
    <xf numFmtId="0" fontId="22" fillId="0" borderId="4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4" fontId="22" fillId="0" borderId="12" xfId="0" quotePrefix="1" applyNumberFormat="1" applyFont="1" applyBorder="1" applyAlignment="1">
      <alignment horizontal="center" vertical="center"/>
    </xf>
    <xf numFmtId="176" fontId="22" fillId="0" borderId="12" xfId="0" applyNumberFormat="1" applyFont="1" applyBorder="1" applyAlignment="1">
      <alignment horizontal="center" vertical="center"/>
    </xf>
    <xf numFmtId="176" fontId="22" fillId="0" borderId="12" xfId="1" applyNumberFormat="1" applyFont="1" applyBorder="1" applyAlignment="1">
      <alignment horizontal="center" vertical="center"/>
    </xf>
    <xf numFmtId="176" fontId="22" fillId="0" borderId="13" xfId="0" applyNumberFormat="1" applyFont="1" applyBorder="1" applyAlignment="1">
      <alignment horizontal="center" vertical="center"/>
    </xf>
    <xf numFmtId="0" fontId="54" fillId="2" borderId="23" xfId="1" applyFont="1" applyFill="1" applyBorder="1"/>
    <xf numFmtId="0" fontId="49" fillId="0" borderId="51" xfId="1" applyFont="1" applyBorder="1"/>
    <xf numFmtId="176" fontId="47" fillId="0" borderId="22" xfId="1" applyNumberFormat="1" applyFont="1" applyBorder="1" applyAlignment="1">
      <alignment horizontal="center"/>
    </xf>
    <xf numFmtId="176" fontId="47" fillId="0" borderId="32" xfId="1" applyNumberFormat="1" applyFont="1" applyBorder="1" applyAlignment="1">
      <alignment horizontal="center"/>
    </xf>
    <xf numFmtId="0" fontId="54" fillId="0" borderId="9" xfId="1" applyFont="1" applyBorder="1"/>
    <xf numFmtId="49" fontId="63" fillId="0" borderId="10" xfId="1" applyNumberFormat="1" applyFont="1" applyBorder="1" applyAlignment="1">
      <alignment horizontal="right"/>
    </xf>
    <xf numFmtId="0" fontId="63" fillId="0" borderId="11" xfId="1" applyFont="1" applyBorder="1" applyAlignment="1">
      <alignment horizontal="left"/>
    </xf>
    <xf numFmtId="0" fontId="49" fillId="0" borderId="14" xfId="1" applyFont="1" applyBorder="1"/>
    <xf numFmtId="0" fontId="49" fillId="0" borderId="50" xfId="1" applyFont="1" applyBorder="1"/>
    <xf numFmtId="0" fontId="68" fillId="0" borderId="0" xfId="0" applyFont="1" applyAlignment="1">
      <alignment horizontal="left" vertical="center"/>
    </xf>
    <xf numFmtId="0" fontId="69" fillId="0" borderId="0" xfId="0" applyFont="1">
      <alignment vertical="center"/>
    </xf>
    <xf numFmtId="176" fontId="47" fillId="0" borderId="65" xfId="1" quotePrefix="1" applyNumberFormat="1" applyFont="1" applyBorder="1" applyAlignment="1">
      <alignment horizontal="center"/>
    </xf>
    <xf numFmtId="176" fontId="47" fillId="0" borderId="22" xfId="1" quotePrefix="1" applyNumberFormat="1" applyFont="1" applyBorder="1" applyAlignment="1">
      <alignment horizontal="center"/>
    </xf>
    <xf numFmtId="176" fontId="47" fillId="0" borderId="63" xfId="1" quotePrefix="1" applyNumberFormat="1" applyFont="1" applyBorder="1" applyAlignment="1">
      <alignment horizontal="center"/>
    </xf>
    <xf numFmtId="0" fontId="49" fillId="0" borderId="0" xfId="0" applyFont="1">
      <alignment vertical="center"/>
    </xf>
    <xf numFmtId="0" fontId="70" fillId="0" borderId="0" xfId="0" applyFont="1" applyAlignment="1">
      <alignment horizontal="right"/>
    </xf>
    <xf numFmtId="0" fontId="47" fillId="0" borderId="0" xfId="0" applyFont="1" applyAlignment="1">
      <alignment horizontal="right"/>
    </xf>
    <xf numFmtId="0" fontId="70" fillId="0" borderId="0" xfId="0" applyFont="1">
      <alignment vertical="center"/>
    </xf>
    <xf numFmtId="0" fontId="47" fillId="0" borderId="0" xfId="0" applyFont="1">
      <alignment vertical="center"/>
    </xf>
    <xf numFmtId="0" fontId="71" fillId="0" borderId="0" xfId="0" applyFont="1">
      <alignment vertical="center"/>
    </xf>
    <xf numFmtId="176" fontId="22" fillId="0" borderId="22" xfId="1" applyNumberFormat="1" applyFont="1" applyBorder="1" applyAlignment="1">
      <alignment horizontal="center"/>
    </xf>
    <xf numFmtId="176" fontId="22" fillId="0" borderId="20" xfId="1" applyNumberFormat="1" applyFont="1" applyBorder="1" applyAlignment="1">
      <alignment horizontal="center"/>
    </xf>
    <xf numFmtId="176" fontId="22" fillId="0" borderId="63" xfId="1" applyNumberFormat="1" applyFont="1" applyBorder="1" applyAlignment="1">
      <alignment horizontal="center"/>
    </xf>
    <xf numFmtId="176" fontId="22" fillId="0" borderId="22" xfId="1" quotePrefix="1" applyNumberFormat="1" applyFont="1" applyBorder="1" applyAlignment="1">
      <alignment horizontal="center"/>
    </xf>
    <xf numFmtId="176" fontId="22" fillId="0" borderId="20" xfId="1" quotePrefix="1" applyNumberFormat="1" applyFont="1" applyBorder="1" applyAlignment="1">
      <alignment horizontal="center"/>
    </xf>
    <xf numFmtId="176" fontId="22" fillId="0" borderId="63" xfId="1" quotePrefix="1" applyNumberFormat="1" applyFont="1" applyBorder="1" applyAlignment="1">
      <alignment horizontal="center"/>
    </xf>
    <xf numFmtId="176" fontId="22" fillId="0" borderId="27"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46" xfId="1" quotePrefix="1" applyNumberFormat="1" applyFont="1" applyBorder="1" applyAlignment="1">
      <alignment horizontal="center"/>
    </xf>
    <xf numFmtId="176" fontId="22" fillId="0" borderId="17" xfId="1" quotePrefix="1" applyNumberFormat="1" applyFont="1" applyBorder="1" applyAlignment="1">
      <alignment horizontal="center"/>
    </xf>
    <xf numFmtId="176" fontId="22" fillId="0" borderId="27" xfId="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64" xfId="1" quotePrefix="1" applyNumberFormat="1" applyFont="1" applyBorder="1" applyAlignment="1">
      <alignment horizontal="center"/>
    </xf>
    <xf numFmtId="176" fontId="22" fillId="0" borderId="17" xfId="1" applyNumberFormat="1" applyFont="1" applyBorder="1" applyAlignment="1">
      <alignment horizontal="center"/>
    </xf>
    <xf numFmtId="176" fontId="22" fillId="0" borderId="12" xfId="1" quotePrefix="1" applyNumberFormat="1" applyFont="1" applyBorder="1" applyAlignment="1">
      <alignment horizontal="center"/>
    </xf>
    <xf numFmtId="176" fontId="22" fillId="0" borderId="12" xfId="1" applyNumberFormat="1" applyFont="1" applyBorder="1" applyAlignment="1">
      <alignment horizontal="center"/>
    </xf>
    <xf numFmtId="176" fontId="22" fillId="0" borderId="10" xfId="1" quotePrefix="1" applyNumberFormat="1" applyFont="1" applyBorder="1" applyAlignment="1">
      <alignment horizontal="center"/>
    </xf>
    <xf numFmtId="176" fontId="22" fillId="0" borderId="61" xfId="1" quotePrefix="1" applyNumberFormat="1" applyFont="1" applyBorder="1" applyAlignment="1">
      <alignment horizontal="center"/>
    </xf>
    <xf numFmtId="0" fontId="58" fillId="0" borderId="0" xfId="0" applyFont="1" applyAlignment="1">
      <alignment horizontal="right"/>
    </xf>
    <xf numFmtId="0" fontId="56" fillId="0" borderId="0" xfId="0" applyFont="1" applyAlignment="1">
      <alignment horizontal="left" vertical="center"/>
    </xf>
    <xf numFmtId="176" fontId="47" fillId="0" borderId="0" xfId="1" quotePrefix="1" applyNumberFormat="1" applyFont="1" applyAlignment="1">
      <alignment horizontal="center"/>
    </xf>
    <xf numFmtId="176" fontId="47" fillId="0" borderId="0" xfId="1" applyNumberFormat="1" applyFont="1" applyAlignment="1">
      <alignment horizontal="center"/>
    </xf>
    <xf numFmtId="0" fontId="67" fillId="0" borderId="0" xfId="1" applyFont="1"/>
    <xf numFmtId="176" fontId="22" fillId="0" borderId="0" xfId="1" quotePrefix="1" applyNumberFormat="1" applyFont="1" applyAlignment="1">
      <alignment horizontal="center"/>
    </xf>
    <xf numFmtId="0" fontId="55" fillId="0" borderId="0" xfId="1" applyFont="1" applyAlignment="1">
      <alignment vertical="center"/>
    </xf>
    <xf numFmtId="0" fontId="60" fillId="0" borderId="0" xfId="1" applyFont="1"/>
    <xf numFmtId="176" fontId="61" fillId="0" borderId="0" xfId="1" quotePrefix="1" applyNumberFormat="1" applyFont="1" applyAlignment="1">
      <alignment horizontal="center"/>
    </xf>
    <xf numFmtId="0" fontId="62" fillId="0" borderId="0" xfId="0" applyFont="1">
      <alignment vertical="center"/>
    </xf>
    <xf numFmtId="0" fontId="22" fillId="0" borderId="9" xfId="1" applyFont="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0" fontId="33" fillId="0" borderId="0" xfId="1" applyFont="1" applyAlignment="1">
      <alignment vertical="center"/>
    </xf>
    <xf numFmtId="0" fontId="0" fillId="0" borderId="0" xfId="0" applyAlignment="1">
      <alignment horizontal="right"/>
    </xf>
    <xf numFmtId="176" fontId="33" fillId="0" borderId="0" xfId="1" applyNumberFormat="1" applyFont="1" applyAlignment="1">
      <alignment horizontal="left"/>
    </xf>
    <xf numFmtId="0" fontId="43" fillId="0" borderId="0" xfId="0" applyFont="1" applyAlignment="1">
      <alignment horizontal="right"/>
    </xf>
    <xf numFmtId="176" fontId="53" fillId="0" borderId="0" xfId="0" applyNumberFormat="1" applyFont="1" applyAlignment="1">
      <alignment horizontal="left" vertical="center"/>
    </xf>
    <xf numFmtId="176" fontId="22" fillId="0" borderId="34" xfId="1" quotePrefix="1" applyNumberFormat="1" applyFont="1" applyBorder="1" applyAlignment="1">
      <alignment horizontal="center"/>
    </xf>
    <xf numFmtId="176" fontId="22" fillId="0" borderId="34" xfId="1" applyNumberFormat="1" applyFont="1" applyBorder="1" applyAlignment="1">
      <alignment horizontal="center"/>
    </xf>
    <xf numFmtId="176" fontId="22" fillId="0" borderId="36" xfId="1" quotePrefix="1" applyNumberFormat="1" applyFont="1" applyBorder="1" applyAlignment="1">
      <alignment horizontal="center"/>
    </xf>
    <xf numFmtId="176" fontId="22" fillId="0" borderId="67" xfId="1" quotePrefix="1" applyNumberFormat="1" applyFont="1" applyBorder="1" applyAlignment="1">
      <alignment horizontal="center"/>
    </xf>
    <xf numFmtId="0" fontId="54" fillId="0" borderId="66" xfId="1" applyFont="1" applyBorder="1"/>
    <xf numFmtId="49" fontId="63" fillId="0" borderId="36" xfId="1" applyNumberFormat="1" applyFont="1" applyBorder="1" applyAlignment="1">
      <alignment horizontal="right"/>
    </xf>
    <xf numFmtId="0" fontId="63" fillId="0" borderId="40" xfId="1" applyFont="1" applyBorder="1" applyAlignment="1">
      <alignment horizontal="left"/>
    </xf>
    <xf numFmtId="0" fontId="72" fillId="0" borderId="0" xfId="0" applyFont="1" applyAlignment="1">
      <alignment horizontal="right"/>
    </xf>
    <xf numFmtId="176" fontId="47" fillId="0" borderId="27" xfId="1" applyNumberFormat="1" applyFont="1" applyBorder="1" applyAlignment="1">
      <alignment horizontal="center" vertical="center"/>
    </xf>
    <xf numFmtId="176" fontId="47" fillId="0" borderId="55" xfId="1" quotePrefix="1" applyNumberFormat="1" applyFont="1" applyBorder="1" applyAlignment="1">
      <alignment horizontal="center" vertical="center"/>
    </xf>
    <xf numFmtId="176" fontId="47" fillId="0" borderId="34" xfId="1" quotePrefix="1" applyNumberFormat="1" applyFont="1" applyBorder="1" applyAlignment="1">
      <alignment horizontal="center" vertical="center"/>
    </xf>
    <xf numFmtId="176" fontId="47" fillId="0" borderId="34" xfId="1" applyNumberFormat="1" applyFont="1" applyBorder="1" applyAlignment="1">
      <alignment horizontal="center" vertical="center"/>
    </xf>
    <xf numFmtId="176" fontId="47" fillId="0" borderId="56" xfId="1" quotePrefix="1" applyNumberFormat="1" applyFont="1" applyBorder="1" applyAlignment="1">
      <alignment horizontal="center" vertical="center"/>
    </xf>
    <xf numFmtId="176" fontId="47" fillId="0" borderId="22" xfId="1" applyNumberFormat="1" applyFont="1" applyBorder="1" applyAlignment="1">
      <alignment horizontal="center" vertical="center"/>
    </xf>
    <xf numFmtId="176" fontId="47" fillId="0" borderId="49" xfId="1" applyNumberFormat="1" applyFont="1" applyBorder="1" applyAlignment="1">
      <alignment horizontal="center" vertical="center"/>
    </xf>
    <xf numFmtId="176" fontId="47" fillId="0" borderId="32" xfId="1" applyNumberFormat="1" applyFont="1" applyBorder="1" applyAlignment="1">
      <alignment horizontal="center" vertical="center"/>
    </xf>
    <xf numFmtId="176" fontId="47" fillId="0" borderId="48" xfId="1" quotePrefix="1" applyNumberFormat="1" applyFont="1" applyBorder="1" applyAlignment="1">
      <alignment horizontal="center" vertical="center"/>
    </xf>
    <xf numFmtId="176" fontId="47" fillId="0" borderId="37" xfId="1" quotePrefix="1" applyNumberFormat="1" applyFont="1" applyBorder="1" applyAlignment="1">
      <alignment horizontal="center" vertical="center"/>
    </xf>
    <xf numFmtId="176" fontId="47" fillId="0" borderId="37" xfId="1" applyNumberFormat="1" applyFont="1" applyBorder="1" applyAlignment="1">
      <alignment horizontal="center" vertical="center"/>
    </xf>
    <xf numFmtId="176" fontId="47" fillId="0" borderId="54" xfId="1" quotePrefix="1" applyNumberFormat="1" applyFont="1" applyBorder="1" applyAlignment="1">
      <alignment horizontal="center" vertical="center"/>
    </xf>
    <xf numFmtId="176" fontId="47" fillId="0" borderId="26" xfId="1" applyNumberFormat="1" applyFont="1" applyBorder="1" applyAlignment="1">
      <alignment horizontal="center" vertical="center"/>
    </xf>
    <xf numFmtId="176" fontId="47" fillId="0" borderId="45" xfId="1" applyNumberFormat="1" applyFont="1" applyBorder="1" applyAlignment="1">
      <alignment horizontal="center" vertical="center"/>
    </xf>
    <xf numFmtId="0" fontId="54" fillId="0" borderId="14" xfId="1" applyFont="1" applyBorder="1"/>
    <xf numFmtId="49" fontId="63" fillId="0" borderId="15" xfId="1" applyNumberFormat="1" applyFont="1" applyBorder="1" applyAlignment="1">
      <alignment horizontal="right"/>
    </xf>
    <xf numFmtId="0" fontId="63" fillId="0" borderId="16" xfId="1" applyFont="1" applyBorder="1" applyAlignment="1">
      <alignment horizontal="left"/>
    </xf>
    <xf numFmtId="176" fontId="22" fillId="0" borderId="29" xfId="1" applyNumberFormat="1" applyFont="1" applyBorder="1" applyAlignment="1">
      <alignment horizontal="center"/>
    </xf>
    <xf numFmtId="176" fontId="22" fillId="0" borderId="15" xfId="1" applyNumberFormat="1" applyFont="1" applyBorder="1" applyAlignment="1">
      <alignment horizontal="center"/>
    </xf>
    <xf numFmtId="176" fontId="22" fillId="0" borderId="68" xfId="1" applyNumberFormat="1" applyFont="1" applyBorder="1" applyAlignment="1">
      <alignment horizontal="center"/>
    </xf>
    <xf numFmtId="176" fontId="22" fillId="0" borderId="18" xfId="1" quotePrefix="1" applyNumberFormat="1" applyFont="1" applyBorder="1" applyAlignment="1">
      <alignment horizontal="center"/>
    </xf>
    <xf numFmtId="176" fontId="22" fillId="0" borderId="69" xfId="1" quotePrefix="1" applyNumberFormat="1" applyFont="1" applyBorder="1" applyAlignment="1">
      <alignment horizontal="center"/>
    </xf>
    <xf numFmtId="176" fontId="54" fillId="3" borderId="34" xfId="0" quotePrefix="1" applyNumberFormat="1" applyFont="1" applyFill="1" applyBorder="1" applyAlignment="1">
      <alignment horizontal="center" vertical="center"/>
    </xf>
    <xf numFmtId="176" fontId="54" fillId="3" borderId="32" xfId="0" quotePrefix="1" applyNumberFormat="1" applyFont="1" applyFill="1" applyBorder="1" applyAlignment="1">
      <alignment horizontal="center" vertical="center"/>
    </xf>
    <xf numFmtId="0" fontId="22" fillId="3" borderId="40" xfId="0" applyFont="1" applyFill="1" applyBorder="1" applyAlignment="1">
      <alignment horizontal="center" vertical="center"/>
    </xf>
    <xf numFmtId="0" fontId="22" fillId="3" borderId="31" xfId="0" applyFont="1" applyFill="1" applyBorder="1" applyAlignment="1">
      <alignment horizontal="center" vertical="center"/>
    </xf>
    <xf numFmtId="49" fontId="22" fillId="3" borderId="36" xfId="0" applyNumberFormat="1" applyFont="1" applyFill="1" applyBorder="1" applyAlignment="1">
      <alignment horizontal="center" vertical="center"/>
    </xf>
    <xf numFmtId="49" fontId="22" fillId="3" borderId="30" xfId="0" applyNumberFormat="1" applyFont="1" applyFill="1" applyBorder="1" applyAlignment="1">
      <alignment horizontal="center" vertical="center"/>
    </xf>
    <xf numFmtId="0" fontId="54" fillId="3" borderId="42" xfId="0" applyFont="1" applyFill="1" applyBorder="1" applyAlignment="1">
      <alignment horizontal="center" vertical="center"/>
    </xf>
    <xf numFmtId="0" fontId="54" fillId="3" borderId="44" xfId="0" applyFont="1" applyFill="1" applyBorder="1" applyAlignment="1">
      <alignment horizontal="center" vertical="center"/>
    </xf>
    <xf numFmtId="0" fontId="54" fillId="3" borderId="43" xfId="0" applyFont="1" applyFill="1" applyBorder="1" applyAlignment="1">
      <alignment horizontal="center" vertical="center"/>
    </xf>
    <xf numFmtId="49" fontId="22" fillId="3" borderId="33" xfId="0" applyNumberFormat="1" applyFont="1" applyFill="1" applyBorder="1" applyAlignment="1">
      <alignment horizontal="center" vertical="center"/>
    </xf>
    <xf numFmtId="0" fontId="22" fillId="3" borderId="41" xfId="0" applyFont="1" applyFill="1" applyBorder="1" applyAlignment="1">
      <alignment horizontal="center" vertical="center"/>
    </xf>
    <xf numFmtId="176" fontId="54" fillId="3" borderId="37" xfId="0" quotePrefix="1" applyNumberFormat="1" applyFont="1" applyFill="1" applyBorder="1" applyAlignment="1">
      <alignment horizontal="center" vertical="center"/>
    </xf>
    <xf numFmtId="176" fontId="22" fillId="3" borderId="34" xfId="0" applyNumberFormat="1" applyFont="1" applyFill="1" applyBorder="1" applyAlignment="1">
      <alignment horizontal="center" vertical="center"/>
    </xf>
    <xf numFmtId="176" fontId="22" fillId="3" borderId="37" xfId="0" applyNumberFormat="1" applyFont="1" applyFill="1" applyBorder="1" applyAlignment="1">
      <alignment horizontal="center" vertical="center"/>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36" xfId="0" applyFont="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31" xfId="0" applyFont="1" applyBorder="1" applyAlignment="1">
      <alignment horizontal="center" vertical="center"/>
    </xf>
    <xf numFmtId="14" fontId="54" fillId="0" borderId="34" xfId="0" quotePrefix="1" applyNumberFormat="1" applyFont="1" applyBorder="1" applyAlignment="1">
      <alignment horizontal="center" vertical="center"/>
    </xf>
    <xf numFmtId="14" fontId="54" fillId="0" borderId="37" xfId="0" quotePrefix="1" applyNumberFormat="1" applyFont="1" applyBorder="1" applyAlignment="1">
      <alignment horizontal="center" vertical="center"/>
    </xf>
    <xf numFmtId="14" fontId="54" fillId="0" borderId="32" xfId="0" quotePrefix="1" applyNumberFormat="1" applyFont="1" applyBorder="1" applyAlignment="1">
      <alignment horizontal="center" vertical="center"/>
    </xf>
    <xf numFmtId="0" fontId="37" fillId="0" borderId="0" xfId="1" applyFont="1" applyAlignment="1">
      <alignment horizontal="center"/>
    </xf>
    <xf numFmtId="176" fontId="22" fillId="0" borderId="34" xfId="1" applyNumberFormat="1" applyFont="1" applyBorder="1" applyAlignment="1">
      <alignment horizontal="center" vertical="center"/>
    </xf>
    <xf numFmtId="176" fontId="22" fillId="0" borderId="32" xfId="1" applyNumberFormat="1" applyFont="1" applyBorder="1" applyAlignment="1">
      <alignment horizontal="center" vertical="center"/>
    </xf>
    <xf numFmtId="176" fontId="22" fillId="3" borderId="32" xfId="0" applyNumberFormat="1" applyFont="1" applyFill="1" applyBorder="1" applyAlignment="1">
      <alignment horizontal="center" vertical="center"/>
    </xf>
    <xf numFmtId="176" fontId="22" fillId="3" borderId="34" xfId="1" applyNumberFormat="1" applyFont="1" applyFill="1" applyBorder="1" applyAlignment="1">
      <alignment horizontal="center" vertical="center"/>
    </xf>
    <xf numFmtId="176" fontId="22" fillId="3" borderId="37" xfId="1" applyNumberFormat="1" applyFont="1" applyFill="1" applyBorder="1" applyAlignment="1">
      <alignment horizontal="center" vertical="center"/>
    </xf>
    <xf numFmtId="176" fontId="22" fillId="3" borderId="32" xfId="1" applyNumberFormat="1" applyFont="1" applyFill="1" applyBorder="1" applyAlignment="1">
      <alignment horizontal="center" vertical="center"/>
    </xf>
    <xf numFmtId="176" fontId="22" fillId="3" borderId="35" xfId="0" applyNumberFormat="1" applyFont="1" applyFill="1" applyBorder="1" applyAlignment="1">
      <alignment horizontal="center" vertical="center"/>
    </xf>
    <xf numFmtId="176" fontId="22" fillId="3" borderId="38" xfId="0" applyNumberFormat="1" applyFont="1" applyFill="1" applyBorder="1" applyAlignment="1">
      <alignment horizontal="center" vertical="center"/>
    </xf>
    <xf numFmtId="176" fontId="22" fillId="3" borderId="39" xfId="0" applyNumberFormat="1" applyFont="1" applyFill="1" applyBorder="1" applyAlignment="1">
      <alignment horizontal="center" vertical="center"/>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176" fontId="22" fillId="0" borderId="34" xfId="0" applyNumberFormat="1" applyFont="1" applyBorder="1" applyAlignment="1">
      <alignment horizontal="center" vertical="center"/>
    </xf>
    <xf numFmtId="176" fontId="22" fillId="0" borderId="37" xfId="0" applyNumberFormat="1" applyFont="1" applyBorder="1" applyAlignment="1">
      <alignment horizontal="center" vertical="center"/>
    </xf>
    <xf numFmtId="176" fontId="22" fillId="0" borderId="37" xfId="1" applyNumberFormat="1" applyFont="1" applyBorder="1" applyAlignment="1">
      <alignment horizontal="center" vertical="center"/>
    </xf>
    <xf numFmtId="176" fontId="22" fillId="0" borderId="35" xfId="0" applyNumberFormat="1" applyFont="1" applyBorder="1" applyAlignment="1">
      <alignment horizontal="center" vertical="center"/>
    </xf>
    <xf numFmtId="176" fontId="22" fillId="0" borderId="39" xfId="0" applyNumberFormat="1" applyFont="1" applyBorder="1" applyAlignment="1">
      <alignment horizontal="center" vertical="center"/>
    </xf>
    <xf numFmtId="176" fontId="22" fillId="0" borderId="32" xfId="0" applyNumberFormat="1" applyFont="1" applyBorder="1" applyAlignment="1">
      <alignment horizontal="center" vertical="center"/>
    </xf>
    <xf numFmtId="14" fontId="8" fillId="0" borderId="0" xfId="1" applyNumberFormat="1" applyFont="1" applyAlignment="1">
      <alignment horizontal="right"/>
    </xf>
    <xf numFmtId="176" fontId="22" fillId="0" borderId="35" xfId="1" applyNumberFormat="1" applyFont="1" applyBorder="1" applyAlignment="1">
      <alignment horizontal="center" vertical="center"/>
    </xf>
    <xf numFmtId="176" fontId="22" fillId="0" borderId="38" xfId="1" applyNumberFormat="1" applyFont="1" applyBorder="1" applyAlignment="1">
      <alignment horizontal="center" vertical="center"/>
    </xf>
    <xf numFmtId="176" fontId="22" fillId="0" borderId="38" xfId="0" applyNumberFormat="1" applyFont="1" applyBorder="1" applyAlignment="1">
      <alignment horizontal="center" vertical="center"/>
    </xf>
    <xf numFmtId="0" fontId="37" fillId="0" borderId="0" xfId="0" applyFont="1" applyAlignment="1">
      <alignment horizontal="center"/>
    </xf>
    <xf numFmtId="14" fontId="22" fillId="0" borderId="34" xfId="0" quotePrefix="1" applyNumberFormat="1" applyFont="1" applyBorder="1" applyAlignment="1">
      <alignment horizontal="center" vertical="center"/>
    </xf>
    <xf numFmtId="14" fontId="22" fillId="0" borderId="37" xfId="0" quotePrefix="1" applyNumberFormat="1" applyFont="1" applyBorder="1" applyAlignment="1">
      <alignment horizontal="center" vertical="center"/>
    </xf>
    <xf numFmtId="14" fontId="22" fillId="0" borderId="32" xfId="0" quotePrefix="1" applyNumberFormat="1" applyFont="1" applyBorder="1" applyAlignment="1">
      <alignment horizontal="center" vertical="center"/>
    </xf>
    <xf numFmtId="176" fontId="22" fillId="0" borderId="34" xfId="0" quotePrefix="1" applyNumberFormat="1" applyFont="1" applyBorder="1" applyAlignment="1">
      <alignment horizontal="center" vertical="center"/>
    </xf>
    <xf numFmtId="176" fontId="22" fillId="0" borderId="37" xfId="0" quotePrefix="1" applyNumberFormat="1" applyFont="1" applyBorder="1" applyAlignment="1">
      <alignment horizontal="center" vertical="center"/>
    </xf>
    <xf numFmtId="176" fontId="22" fillId="0" borderId="32" xfId="0" quotePrefix="1" applyNumberFormat="1" applyFont="1" applyBorder="1" applyAlignment="1">
      <alignment horizontal="center"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2" fillId="0" borderId="44" xfId="0" applyFont="1" applyBorder="1" applyAlignment="1">
      <alignment horizontal="center" vertical="center"/>
    </xf>
    <xf numFmtId="176" fontId="22" fillId="0" borderId="34" xfId="1" quotePrefix="1" applyNumberFormat="1" applyFont="1" applyBorder="1" applyAlignment="1">
      <alignment horizontal="center" vertical="center"/>
    </xf>
    <xf numFmtId="176" fontId="22" fillId="0" borderId="37" xfId="1" quotePrefix="1" applyNumberFormat="1" applyFont="1" applyBorder="1" applyAlignment="1">
      <alignment horizontal="center" vertical="center"/>
    </xf>
    <xf numFmtId="176" fontId="22" fillId="0" borderId="32" xfId="1" quotePrefix="1" applyNumberFormat="1" applyFont="1" applyBorder="1" applyAlignment="1">
      <alignment horizontal="center" vertical="center"/>
    </xf>
    <xf numFmtId="176" fontId="22" fillId="0" borderId="35" xfId="0" quotePrefix="1" applyNumberFormat="1" applyFont="1" applyBorder="1" applyAlignment="1">
      <alignment horizontal="center" vertical="center"/>
    </xf>
    <xf numFmtId="176" fontId="22" fillId="0" borderId="38" xfId="0" quotePrefix="1" applyNumberFormat="1" applyFont="1" applyBorder="1" applyAlignment="1">
      <alignment horizontal="center" vertical="center"/>
    </xf>
    <xf numFmtId="176" fontId="22" fillId="0" borderId="39" xfId="0" quotePrefix="1" applyNumberFormat="1" applyFont="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22" fillId="0" borderId="3" xfId="0" quotePrefix="1" applyNumberFormat="1" applyFont="1" applyBorder="1" applyAlignment="1">
      <alignment horizontal="center" vertical="center"/>
    </xf>
    <xf numFmtId="176" fontId="22" fillId="0" borderId="5" xfId="0" quotePrefix="1" applyNumberFormat="1" applyFont="1" applyBorder="1" applyAlignment="1">
      <alignment horizontal="center" vertical="center"/>
    </xf>
    <xf numFmtId="176" fontId="22" fillId="0" borderId="8" xfId="0" quotePrefix="1" applyNumberFormat="1" applyFont="1" applyBorder="1" applyAlignment="1">
      <alignment horizontal="center" vertical="center"/>
    </xf>
    <xf numFmtId="176" fontId="54" fillId="0" borderId="34" xfId="0" quotePrefix="1" applyNumberFormat="1" applyFont="1" applyBorder="1" applyAlignment="1">
      <alignment horizontal="center" vertical="center"/>
    </xf>
    <xf numFmtId="176" fontId="54" fillId="0" borderId="37" xfId="0" quotePrefix="1" applyNumberFormat="1" applyFont="1" applyBorder="1" applyAlignment="1">
      <alignment horizontal="center" vertical="center"/>
    </xf>
    <xf numFmtId="176" fontId="54" fillId="0" borderId="32" xfId="0" quotePrefix="1" applyNumberFormat="1" applyFont="1" applyBorder="1" applyAlignment="1">
      <alignment horizontal="center" vertical="center"/>
    </xf>
    <xf numFmtId="0" fontId="63" fillId="0" borderId="42" xfId="0" applyFont="1" applyBorder="1" applyAlignment="1">
      <alignment horizontal="center" vertical="center"/>
    </xf>
    <xf numFmtId="0" fontId="56" fillId="0" borderId="0" xfId="0" applyFont="1">
      <alignment vertical="center"/>
    </xf>
    <xf numFmtId="0" fontId="49" fillId="0" borderId="9" xfId="1" applyFont="1" applyBorder="1"/>
    <xf numFmtId="49" fontId="59" fillId="0" borderId="10" xfId="1" applyNumberFormat="1" applyFont="1" applyBorder="1" applyAlignment="1">
      <alignment horizontal="right"/>
    </xf>
    <xf numFmtId="0" fontId="59" fillId="0" borderId="11" xfId="1" applyFont="1" applyBorder="1" applyAlignment="1">
      <alignment horizontal="left"/>
    </xf>
    <xf numFmtId="176" fontId="22" fillId="0" borderId="29" xfId="1" quotePrefix="1" applyNumberFormat="1" applyFont="1" applyBorder="1" applyAlignment="1">
      <alignment horizontal="center"/>
    </xf>
    <xf numFmtId="176" fontId="22" fillId="0" borderId="35" xfId="0" applyNumberFormat="1" applyFont="1" applyBorder="1" applyAlignment="1">
      <alignment vertical="center"/>
    </xf>
    <xf numFmtId="176" fontId="22" fillId="0" borderId="12" xfId="0" quotePrefix="1" applyNumberFormat="1" applyFont="1" applyBorder="1" applyAlignment="1">
      <alignment horizontal="center" vertical="center"/>
    </xf>
    <xf numFmtId="176" fontId="54" fillId="0" borderId="12" xfId="0" quotePrefix="1" applyNumberFormat="1" applyFont="1" applyBorder="1" applyAlignment="1">
      <alignment horizontal="center" vertic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6"/>
  <sheetViews>
    <sheetView tabSelected="1" workbookViewId="0">
      <selection activeCell="I41" sqref="I41"/>
    </sheetView>
  </sheetViews>
  <sheetFormatPr defaultRowHeight="18.75" x14ac:dyDescent="0.4"/>
  <cols>
    <col min="1" max="1" width="5.25" bestFit="1"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316">
        <f ca="1">TODAY()</f>
        <v>46197</v>
      </c>
      <c r="X2" s="316"/>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305" t="s">
        <v>7</v>
      </c>
      <c r="C8" s="306"/>
      <c r="D8" s="306"/>
      <c r="E8" s="306"/>
      <c r="F8" s="306"/>
      <c r="G8" s="306"/>
      <c r="H8" s="306"/>
      <c r="I8" s="306"/>
      <c r="J8" s="306"/>
      <c r="P8" s="29" t="s">
        <v>8</v>
      </c>
      <c r="Q8" s="30"/>
      <c r="R8" s="31"/>
      <c r="S8" s="30"/>
      <c r="T8" s="30"/>
      <c r="U8" s="30"/>
      <c r="V8" s="30"/>
      <c r="W8" s="32"/>
    </row>
    <row r="9" spans="1:26" ht="19.5" x14ac:dyDescent="0.3">
      <c r="B9" s="307" t="s">
        <v>9</v>
      </c>
      <c r="C9" s="308"/>
      <c r="D9" s="308"/>
      <c r="E9" s="308"/>
      <c r="F9" s="34"/>
      <c r="G9" s="34"/>
      <c r="H9" s="34"/>
      <c r="I9" s="34"/>
      <c r="P9" s="33"/>
    </row>
    <row r="10" spans="1:26" ht="15.95" customHeight="1" thickBot="1" x14ac:dyDescent="0.3">
      <c r="B10" s="309"/>
      <c r="C10" s="309"/>
      <c r="D10" s="309"/>
      <c r="E10" s="309"/>
      <c r="F10" s="25"/>
      <c r="G10" s="25"/>
      <c r="H10" s="35"/>
      <c r="I10" s="36"/>
      <c r="J10" s="25"/>
      <c r="P10" s="33"/>
    </row>
    <row r="11" spans="1:26" ht="15.75" customHeight="1" thickBot="1" x14ac:dyDescent="0.2">
      <c r="B11" s="64" t="s">
        <v>10</v>
      </c>
      <c r="C11" s="65" t="s">
        <v>11</v>
      </c>
      <c r="D11" s="66"/>
      <c r="E11" s="67" t="s">
        <v>12</v>
      </c>
      <c r="F11" s="67" t="s">
        <v>13</v>
      </c>
      <c r="G11" s="67" t="s">
        <v>14</v>
      </c>
      <c r="H11" s="67" t="s">
        <v>15</v>
      </c>
      <c r="I11" s="67" t="s">
        <v>16</v>
      </c>
      <c r="J11" s="68" t="s">
        <v>12</v>
      </c>
      <c r="K11" s="69" t="s">
        <v>17</v>
      </c>
      <c r="L11" s="70" t="s">
        <v>18</v>
      </c>
      <c r="M11" s="71"/>
      <c r="N11" s="72" t="s">
        <v>19</v>
      </c>
      <c r="O11" s="74" t="s">
        <v>20</v>
      </c>
      <c r="P11" s="72" t="s">
        <v>21</v>
      </c>
      <c r="Q11" s="72" t="s">
        <v>22</v>
      </c>
      <c r="R11" s="73" t="s">
        <v>23</v>
      </c>
    </row>
    <row r="12" spans="1:26" ht="15.75" customHeight="1" thickBot="1" x14ac:dyDescent="0.2">
      <c r="A12" s="111" t="s">
        <v>76</v>
      </c>
      <c r="B12" s="346" t="s">
        <v>92</v>
      </c>
      <c r="C12" s="347" t="s">
        <v>78</v>
      </c>
      <c r="D12" s="348" t="s">
        <v>24</v>
      </c>
      <c r="E12" s="77" t="s">
        <v>118</v>
      </c>
      <c r="F12" s="77" t="s">
        <v>25</v>
      </c>
      <c r="G12" s="77">
        <f>E12+2</f>
        <v>46202</v>
      </c>
      <c r="H12" s="77">
        <f>+G12</f>
        <v>46202</v>
      </c>
      <c r="I12" s="77">
        <f>G12+1</f>
        <v>46203</v>
      </c>
      <c r="J12" s="160">
        <f>I12+3</f>
        <v>46206</v>
      </c>
      <c r="K12" s="344" t="s">
        <v>110</v>
      </c>
      <c r="L12" s="161">
        <v>2608</v>
      </c>
      <c r="M12" s="162" t="s">
        <v>26</v>
      </c>
      <c r="N12" s="163" t="s">
        <v>114</v>
      </c>
      <c r="O12" s="164">
        <v>46211</v>
      </c>
      <c r="P12" s="165">
        <f>O12+3</f>
        <v>46214</v>
      </c>
      <c r="Q12" s="164">
        <f>O12+5</f>
        <v>46216</v>
      </c>
      <c r="R12" s="166">
        <f>O12+6</f>
        <v>46217</v>
      </c>
    </row>
    <row r="13" spans="1:26" ht="15.75" customHeight="1" x14ac:dyDescent="0.15">
      <c r="A13" s="111" t="s">
        <v>122</v>
      </c>
      <c r="B13" s="186" t="s">
        <v>77</v>
      </c>
      <c r="C13" s="122" t="s">
        <v>80</v>
      </c>
      <c r="D13" s="124" t="s">
        <v>28</v>
      </c>
      <c r="E13" s="75">
        <f>E12+1</f>
        <v>46201</v>
      </c>
      <c r="F13" s="75">
        <f>E13+3</f>
        <v>46204</v>
      </c>
      <c r="G13" s="75">
        <f>E13+2</f>
        <v>46203</v>
      </c>
      <c r="H13" s="75">
        <f>G13</f>
        <v>46203</v>
      </c>
      <c r="I13" s="75">
        <f>H13+2</f>
        <v>46205</v>
      </c>
      <c r="J13" s="151">
        <f>I13+2</f>
        <v>46207</v>
      </c>
      <c r="K13" s="283" t="s">
        <v>111</v>
      </c>
      <c r="L13" s="286">
        <v>2609</v>
      </c>
      <c r="M13" s="289" t="s">
        <v>26</v>
      </c>
      <c r="N13" s="292" t="s">
        <v>100</v>
      </c>
      <c r="O13" s="310">
        <f>O12+7</f>
        <v>46218</v>
      </c>
      <c r="P13" s="296">
        <f>P12+7</f>
        <v>46221</v>
      </c>
      <c r="Q13" s="296">
        <f>Q12+7</f>
        <v>46223</v>
      </c>
      <c r="R13" s="317">
        <f>Q13+1</f>
        <v>46224</v>
      </c>
    </row>
    <row r="14" spans="1:26" ht="15.75" customHeight="1" x14ac:dyDescent="0.15">
      <c r="A14" s="111" t="s">
        <v>106</v>
      </c>
      <c r="B14" s="117" t="s">
        <v>51</v>
      </c>
      <c r="C14" s="125" t="s">
        <v>85</v>
      </c>
      <c r="D14" s="158" t="s">
        <v>24</v>
      </c>
      <c r="E14" s="119">
        <f>E12+3</f>
        <v>46203</v>
      </c>
      <c r="F14" s="119" t="s">
        <v>74</v>
      </c>
      <c r="G14" s="119">
        <f>E14+3</f>
        <v>46206</v>
      </c>
      <c r="H14" s="137">
        <f>G14</f>
        <v>46206</v>
      </c>
      <c r="I14" s="119" t="s">
        <v>74</v>
      </c>
      <c r="J14" s="159">
        <f>H14+3</f>
        <v>46209</v>
      </c>
      <c r="K14" s="284"/>
      <c r="L14" s="287"/>
      <c r="M14" s="290"/>
      <c r="N14" s="293"/>
      <c r="O14" s="311"/>
      <c r="P14" s="312"/>
      <c r="Q14" s="312"/>
      <c r="R14" s="318"/>
    </row>
    <row r="15" spans="1:26" ht="15.75" customHeight="1" thickBot="1" x14ac:dyDescent="0.2">
      <c r="A15" s="111"/>
      <c r="B15" s="112" t="s">
        <v>92</v>
      </c>
      <c r="C15" s="120" t="s">
        <v>79</v>
      </c>
      <c r="D15" s="121" t="s">
        <v>24</v>
      </c>
      <c r="E15" s="77">
        <f>E12+7</f>
        <v>46207</v>
      </c>
      <c r="F15" s="77" t="s">
        <v>25</v>
      </c>
      <c r="G15" s="77">
        <f>E15+2</f>
        <v>46209</v>
      </c>
      <c r="H15" s="77">
        <f>+G15</f>
        <v>46209</v>
      </c>
      <c r="I15" s="77">
        <f>G15+1</f>
        <v>46210</v>
      </c>
      <c r="J15" s="160">
        <f>I15+3</f>
        <v>46213</v>
      </c>
      <c r="K15" s="285"/>
      <c r="L15" s="288"/>
      <c r="M15" s="290"/>
      <c r="N15" s="294"/>
      <c r="O15" s="311"/>
      <c r="P15" s="312"/>
      <c r="Q15" s="312"/>
      <c r="R15" s="318"/>
    </row>
    <row r="16" spans="1:26" ht="15.75" customHeight="1" x14ac:dyDescent="0.15">
      <c r="A16" s="111" t="s">
        <v>107</v>
      </c>
      <c r="B16" s="186" t="s">
        <v>27</v>
      </c>
      <c r="C16" s="122" t="s">
        <v>93</v>
      </c>
      <c r="D16" s="124" t="s">
        <v>28</v>
      </c>
      <c r="E16" s="75">
        <f>E15+1</f>
        <v>46208</v>
      </c>
      <c r="F16" s="75">
        <f>G16+1</f>
        <v>46211</v>
      </c>
      <c r="G16" s="75">
        <f>E16+2</f>
        <v>46210</v>
      </c>
      <c r="H16" s="75">
        <f>G16</f>
        <v>46210</v>
      </c>
      <c r="I16" s="75">
        <f>H16+2</f>
        <v>46212</v>
      </c>
      <c r="J16" s="151">
        <f>I16+2</f>
        <v>46214</v>
      </c>
      <c r="K16" s="283" t="s">
        <v>112</v>
      </c>
      <c r="L16" s="286">
        <v>2608</v>
      </c>
      <c r="M16" s="289" t="s">
        <v>30</v>
      </c>
      <c r="N16" s="292" t="s">
        <v>102</v>
      </c>
      <c r="O16" s="310">
        <f>O13+7</f>
        <v>46225</v>
      </c>
      <c r="P16" s="296">
        <f>P13+7</f>
        <v>46228</v>
      </c>
      <c r="Q16" s="310">
        <f>Q13+7</f>
        <v>46230</v>
      </c>
      <c r="R16" s="313">
        <f>Q16+1</f>
        <v>46231</v>
      </c>
    </row>
    <row r="17" spans="1:19" ht="15.75" customHeight="1" x14ac:dyDescent="0.15">
      <c r="A17" s="114"/>
      <c r="B17" s="117" t="s">
        <v>51</v>
      </c>
      <c r="C17" s="125" t="s">
        <v>94</v>
      </c>
      <c r="D17" s="158" t="s">
        <v>24</v>
      </c>
      <c r="E17" s="119">
        <f>E15+3</f>
        <v>46210</v>
      </c>
      <c r="F17" s="119" t="s">
        <v>74</v>
      </c>
      <c r="G17" s="119">
        <f>E17+3</f>
        <v>46213</v>
      </c>
      <c r="H17" s="137">
        <f>G17</f>
        <v>46213</v>
      </c>
      <c r="I17" s="119">
        <f>G17+1</f>
        <v>46214</v>
      </c>
      <c r="J17" s="159">
        <f>I17+2</f>
        <v>46216</v>
      </c>
      <c r="K17" s="284"/>
      <c r="L17" s="287"/>
      <c r="M17" s="290"/>
      <c r="N17" s="293"/>
      <c r="O17" s="311"/>
      <c r="P17" s="312"/>
      <c r="Q17" s="311"/>
      <c r="R17" s="319"/>
    </row>
    <row r="18" spans="1:19" ht="15.75" customHeight="1" thickBot="1" x14ac:dyDescent="0.2">
      <c r="A18" s="111"/>
      <c r="B18" s="112" t="s">
        <v>92</v>
      </c>
      <c r="C18" s="120" t="s">
        <v>81</v>
      </c>
      <c r="D18" s="121" t="s">
        <v>24</v>
      </c>
      <c r="E18" s="77">
        <f>E15+7</f>
        <v>46214</v>
      </c>
      <c r="F18" s="77" t="s">
        <v>25</v>
      </c>
      <c r="G18" s="77">
        <f>E18+2</f>
        <v>46216</v>
      </c>
      <c r="H18" s="77">
        <f>+G18</f>
        <v>46216</v>
      </c>
      <c r="I18" s="77">
        <f>G18+1</f>
        <v>46217</v>
      </c>
      <c r="J18" s="160">
        <f>I18+3</f>
        <v>46220</v>
      </c>
      <c r="K18" s="285"/>
      <c r="L18" s="288"/>
      <c r="M18" s="290"/>
      <c r="N18" s="294"/>
      <c r="O18" s="311"/>
      <c r="P18" s="312"/>
      <c r="Q18" s="311"/>
      <c r="R18" s="319"/>
    </row>
    <row r="19" spans="1:19" ht="15.75" customHeight="1" x14ac:dyDescent="0.15">
      <c r="A19" s="111" t="s">
        <v>107</v>
      </c>
      <c r="B19" s="186" t="s">
        <v>77</v>
      </c>
      <c r="C19" s="122" t="s">
        <v>84</v>
      </c>
      <c r="D19" s="124" t="s">
        <v>28</v>
      </c>
      <c r="E19" s="75">
        <f>E18+1</f>
        <v>46215</v>
      </c>
      <c r="F19" s="75">
        <f>G19+1</f>
        <v>46218</v>
      </c>
      <c r="G19" s="75">
        <f>E19+2</f>
        <v>46217</v>
      </c>
      <c r="H19" s="75">
        <f>G19</f>
        <v>46217</v>
      </c>
      <c r="I19" s="75">
        <f>H19+2</f>
        <v>46219</v>
      </c>
      <c r="J19" s="151">
        <f>I19+2</f>
        <v>46221</v>
      </c>
      <c r="K19" s="283" t="s">
        <v>109</v>
      </c>
      <c r="L19" s="286">
        <v>2609</v>
      </c>
      <c r="M19" s="289" t="s">
        <v>30</v>
      </c>
      <c r="N19" s="292" t="s">
        <v>115</v>
      </c>
      <c r="O19" s="310">
        <f>O16+7</f>
        <v>46232</v>
      </c>
      <c r="P19" s="296">
        <f>P16+7</f>
        <v>46235</v>
      </c>
      <c r="Q19" s="310">
        <f>Q16+7</f>
        <v>46237</v>
      </c>
      <c r="R19" s="313">
        <f>R16+7</f>
        <v>46238</v>
      </c>
    </row>
    <row r="20" spans="1:19" ht="15.75" customHeight="1" x14ac:dyDescent="0.15">
      <c r="A20" s="114"/>
      <c r="B20" s="117" t="s">
        <v>51</v>
      </c>
      <c r="C20" s="125" t="s">
        <v>101</v>
      </c>
      <c r="D20" s="158" t="s">
        <v>24</v>
      </c>
      <c r="E20" s="191">
        <f>E18+3</f>
        <v>46217</v>
      </c>
      <c r="F20" s="191" t="s">
        <v>74</v>
      </c>
      <c r="G20" s="191">
        <f>E20+3</f>
        <v>46220</v>
      </c>
      <c r="H20" s="181">
        <f>G20</f>
        <v>46220</v>
      </c>
      <c r="I20" s="191">
        <f>G20+1</f>
        <v>46221</v>
      </c>
      <c r="J20" s="192">
        <f>I20+2</f>
        <v>46223</v>
      </c>
      <c r="K20" s="284"/>
      <c r="L20" s="287"/>
      <c r="M20" s="290"/>
      <c r="N20" s="293"/>
      <c r="O20" s="311"/>
      <c r="P20" s="312"/>
      <c r="Q20" s="311"/>
      <c r="R20" s="319"/>
    </row>
    <row r="21" spans="1:19" ht="15.75" customHeight="1" thickBot="1" x14ac:dyDescent="0.2">
      <c r="A21" s="111"/>
      <c r="B21" s="112" t="s">
        <v>92</v>
      </c>
      <c r="C21" s="120" t="s">
        <v>83</v>
      </c>
      <c r="D21" s="121" t="s">
        <v>24</v>
      </c>
      <c r="E21" s="182">
        <f>E18+7</f>
        <v>46221</v>
      </c>
      <c r="F21" s="182" t="s">
        <v>25</v>
      </c>
      <c r="G21" s="182">
        <f>E21+2</f>
        <v>46223</v>
      </c>
      <c r="H21" s="182">
        <f>+G21</f>
        <v>46223</v>
      </c>
      <c r="I21" s="182">
        <f>G21+1</f>
        <v>46224</v>
      </c>
      <c r="J21" s="190">
        <f>I21+3</f>
        <v>46227</v>
      </c>
      <c r="K21" s="285"/>
      <c r="L21" s="288"/>
      <c r="M21" s="291"/>
      <c r="N21" s="294"/>
      <c r="O21" s="315"/>
      <c r="P21" s="297"/>
      <c r="Q21" s="315"/>
      <c r="R21" s="314"/>
    </row>
    <row r="22" spans="1:19" ht="15.75" customHeight="1" x14ac:dyDescent="0.15">
      <c r="A22" s="111" t="s">
        <v>107</v>
      </c>
      <c r="B22" s="186" t="s">
        <v>27</v>
      </c>
      <c r="C22" s="122" t="s">
        <v>119</v>
      </c>
      <c r="D22" s="124" t="s">
        <v>28</v>
      </c>
      <c r="E22" s="75">
        <f>E21+1</f>
        <v>46222</v>
      </c>
      <c r="F22" s="75">
        <f>G22+1</f>
        <v>46225</v>
      </c>
      <c r="G22" s="75">
        <f>E22+2</f>
        <v>46224</v>
      </c>
      <c r="H22" s="75">
        <f>G22</f>
        <v>46224</v>
      </c>
      <c r="I22" s="75">
        <f>H22+2</f>
        <v>46226</v>
      </c>
      <c r="J22" s="151">
        <f>I22+2</f>
        <v>46228</v>
      </c>
      <c r="K22" s="283" t="s">
        <v>113</v>
      </c>
      <c r="L22" s="286">
        <v>2610</v>
      </c>
      <c r="M22" s="289" t="s">
        <v>30</v>
      </c>
      <c r="N22" s="292" t="s">
        <v>116</v>
      </c>
      <c r="O22" s="310">
        <f>O19+7</f>
        <v>46239</v>
      </c>
      <c r="P22" s="296">
        <f>P19+7</f>
        <v>46242</v>
      </c>
      <c r="Q22" s="310">
        <f>Q19+7</f>
        <v>46244</v>
      </c>
      <c r="R22" s="313">
        <f>R19+7</f>
        <v>46245</v>
      </c>
    </row>
    <row r="23" spans="1:19" ht="15.75" customHeight="1" thickBot="1" x14ac:dyDescent="0.2">
      <c r="A23" s="114"/>
      <c r="B23" s="112" t="s">
        <v>51</v>
      </c>
      <c r="C23" s="120" t="s">
        <v>120</v>
      </c>
      <c r="D23" s="121" t="s">
        <v>24</v>
      </c>
      <c r="E23" s="76">
        <f>E21+3</f>
        <v>46224</v>
      </c>
      <c r="F23" s="76" t="s">
        <v>74</v>
      </c>
      <c r="G23" s="76">
        <f>E23+3</f>
        <v>46227</v>
      </c>
      <c r="H23" s="77">
        <f>G23</f>
        <v>46227</v>
      </c>
      <c r="I23" s="76">
        <f>G23+1</f>
        <v>46228</v>
      </c>
      <c r="J23" s="152">
        <f>I23+2</f>
        <v>46230</v>
      </c>
      <c r="K23" s="285"/>
      <c r="L23" s="288"/>
      <c r="M23" s="291"/>
      <c r="N23" s="294"/>
      <c r="O23" s="315"/>
      <c r="P23" s="297"/>
      <c r="Q23" s="315"/>
      <c r="R23" s="314"/>
    </row>
    <row r="24" spans="1:19" ht="15.95" customHeight="1" x14ac:dyDescent="0.15">
      <c r="A24" s="111"/>
      <c r="B24" s="345" t="s">
        <v>121</v>
      </c>
      <c r="C24" s="129"/>
      <c r="D24" s="154"/>
      <c r="E24" s="85"/>
      <c r="F24" s="189"/>
      <c r="G24" s="189"/>
      <c r="H24" s="189"/>
      <c r="I24" s="189"/>
      <c r="J24" s="189"/>
      <c r="K24" s="103"/>
      <c r="L24" s="103"/>
      <c r="M24" s="103"/>
      <c r="N24" s="107"/>
      <c r="O24" s="105"/>
      <c r="P24" s="106"/>
      <c r="Q24" s="105"/>
      <c r="R24" s="105"/>
    </row>
    <row r="25" spans="1:19" ht="15.95" customHeight="1" x14ac:dyDescent="0.15">
      <c r="A25" s="114"/>
      <c r="B25" s="153" t="s">
        <v>108</v>
      </c>
      <c r="C25" s="113"/>
      <c r="D25" s="154"/>
      <c r="E25" s="113"/>
      <c r="F25" s="113"/>
      <c r="G25" s="113"/>
      <c r="H25" s="113"/>
      <c r="I25" s="113"/>
      <c r="J25" s="113"/>
      <c r="K25" s="103"/>
      <c r="L25" s="103"/>
      <c r="M25" s="103"/>
      <c r="N25" s="107"/>
      <c r="O25" s="105"/>
      <c r="P25" s="106"/>
      <c r="Q25" s="105"/>
      <c r="R25" s="105"/>
    </row>
    <row r="26" spans="1:19" ht="15.95" customHeight="1" x14ac:dyDescent="0.15">
      <c r="A26" s="111"/>
      <c r="C26" s="114"/>
      <c r="D26" s="114"/>
      <c r="E26" s="40"/>
      <c r="F26" s="40"/>
      <c r="I26" s="41"/>
      <c r="J26" s="40"/>
      <c r="K26" s="103"/>
      <c r="L26" s="103"/>
      <c r="M26" s="103"/>
      <c r="N26" s="107"/>
      <c r="O26" s="105"/>
      <c r="P26" s="106"/>
      <c r="Q26" s="105"/>
      <c r="R26" s="105"/>
    </row>
    <row r="27" spans="1:19" ht="15.95" customHeight="1" thickBot="1" x14ac:dyDescent="0.2">
      <c r="B27" s="110"/>
      <c r="D27" s="39"/>
      <c r="E27" s="40"/>
      <c r="F27" s="40"/>
      <c r="I27" s="41"/>
      <c r="J27" s="40"/>
      <c r="K27" s="103"/>
      <c r="L27" s="103"/>
      <c r="M27" s="103"/>
      <c r="N27" s="107"/>
      <c r="O27" s="105"/>
      <c r="P27" s="106"/>
      <c r="Q27" s="105"/>
      <c r="R27" s="105"/>
    </row>
    <row r="28" spans="1:19" ht="15.95" customHeight="1" thickBot="1" x14ac:dyDescent="0.2">
      <c r="B28" s="64" t="s">
        <v>10</v>
      </c>
      <c r="C28" s="65" t="s">
        <v>11</v>
      </c>
      <c r="D28" s="66"/>
      <c r="E28" s="67" t="s">
        <v>12</v>
      </c>
      <c r="F28" s="67" t="s">
        <v>13</v>
      </c>
      <c r="G28" s="67" t="s">
        <v>14</v>
      </c>
      <c r="H28" s="67" t="s">
        <v>15</v>
      </c>
      <c r="I28" s="67" t="s">
        <v>16</v>
      </c>
      <c r="J28" s="68" t="s">
        <v>12</v>
      </c>
      <c r="K28" s="116" t="s">
        <v>17</v>
      </c>
      <c r="L28" s="70" t="s">
        <v>18</v>
      </c>
      <c r="M28" s="71"/>
      <c r="N28" s="72" t="s">
        <v>19</v>
      </c>
      <c r="O28" s="74" t="s">
        <v>31</v>
      </c>
      <c r="P28" s="72" t="s">
        <v>32</v>
      </c>
      <c r="Q28" s="72" t="s">
        <v>33</v>
      </c>
      <c r="R28" s="70" t="s">
        <v>34</v>
      </c>
      <c r="S28" s="73" t="s">
        <v>19</v>
      </c>
    </row>
    <row r="29" spans="1:19" ht="15.95" customHeight="1" thickBot="1" x14ac:dyDescent="0.2">
      <c r="A29" s="111" t="s">
        <v>76</v>
      </c>
      <c r="B29" s="346" t="s">
        <v>92</v>
      </c>
      <c r="C29" s="347" t="s">
        <v>78</v>
      </c>
      <c r="D29" s="348" t="s">
        <v>24</v>
      </c>
      <c r="E29" s="77" t="s">
        <v>118</v>
      </c>
      <c r="F29" s="77" t="s">
        <v>25</v>
      </c>
      <c r="G29" s="77">
        <f>E29+2</f>
        <v>46202</v>
      </c>
      <c r="H29" s="77">
        <f>+G29</f>
        <v>46202</v>
      </c>
      <c r="I29" s="77">
        <f>G29+1</f>
        <v>46203</v>
      </c>
      <c r="J29" s="160">
        <f>I29+3</f>
        <v>46206</v>
      </c>
      <c r="K29" s="275"/>
      <c r="L29" s="273"/>
      <c r="M29" s="271"/>
      <c r="N29" s="269"/>
      <c r="O29" s="281"/>
      <c r="P29" s="299"/>
      <c r="Q29" s="281"/>
      <c r="R29" s="281"/>
      <c r="S29" s="302"/>
    </row>
    <row r="30" spans="1:19" ht="15.95" customHeight="1" x14ac:dyDescent="0.15">
      <c r="A30" s="111" t="s">
        <v>122</v>
      </c>
      <c r="B30" s="186" t="s">
        <v>77</v>
      </c>
      <c r="C30" s="122" t="s">
        <v>80</v>
      </c>
      <c r="D30" s="124" t="s">
        <v>28</v>
      </c>
      <c r="E30" s="75">
        <f>E29+1</f>
        <v>46201</v>
      </c>
      <c r="F30" s="75">
        <f>E30+3</f>
        <v>46204</v>
      </c>
      <c r="G30" s="75">
        <f>E30+2</f>
        <v>46203</v>
      </c>
      <c r="H30" s="75">
        <f>G30</f>
        <v>46203</v>
      </c>
      <c r="I30" s="75">
        <f>H30+2</f>
        <v>46205</v>
      </c>
      <c r="J30" s="151">
        <f>I30+2</f>
        <v>46207</v>
      </c>
      <c r="K30" s="277"/>
      <c r="L30" s="278"/>
      <c r="M30" s="279"/>
      <c r="N30" s="280"/>
      <c r="O30" s="282"/>
      <c r="P30" s="300"/>
      <c r="Q30" s="282"/>
      <c r="R30" s="282"/>
      <c r="S30" s="303"/>
    </row>
    <row r="31" spans="1:19" ht="15.95" customHeight="1" x14ac:dyDescent="0.15">
      <c r="A31" s="111" t="s">
        <v>106</v>
      </c>
      <c r="B31" s="117" t="s">
        <v>51</v>
      </c>
      <c r="C31" s="125" t="s">
        <v>85</v>
      </c>
      <c r="D31" s="158" t="s">
        <v>24</v>
      </c>
      <c r="E31" s="119">
        <f>E29+3</f>
        <v>46203</v>
      </c>
      <c r="F31" s="119" t="s">
        <v>74</v>
      </c>
      <c r="G31" s="119">
        <f>E31+3</f>
        <v>46206</v>
      </c>
      <c r="H31" s="137">
        <f>G31</f>
        <v>46206</v>
      </c>
      <c r="I31" s="119" t="s">
        <v>74</v>
      </c>
      <c r="J31" s="159">
        <f>H31+3</f>
        <v>46209</v>
      </c>
      <c r="K31" s="277"/>
      <c r="L31" s="278"/>
      <c r="M31" s="279"/>
      <c r="N31" s="280"/>
      <c r="O31" s="282"/>
      <c r="P31" s="300"/>
      <c r="Q31" s="282"/>
      <c r="R31" s="282"/>
      <c r="S31" s="303"/>
    </row>
    <row r="32" spans="1:19" ht="15.95" customHeight="1" thickBot="1" x14ac:dyDescent="0.2">
      <c r="A32" s="111"/>
      <c r="B32" s="112" t="s">
        <v>92</v>
      </c>
      <c r="C32" s="120" t="s">
        <v>79</v>
      </c>
      <c r="D32" s="121" t="s">
        <v>24</v>
      </c>
      <c r="E32" s="77">
        <f>E29+7</f>
        <v>46207</v>
      </c>
      <c r="F32" s="77" t="s">
        <v>25</v>
      </c>
      <c r="G32" s="77">
        <f>E32+2</f>
        <v>46209</v>
      </c>
      <c r="H32" s="77">
        <f>+G32</f>
        <v>46209</v>
      </c>
      <c r="I32" s="77">
        <f>G32+1</f>
        <v>46210</v>
      </c>
      <c r="J32" s="160">
        <f>I32+3</f>
        <v>46213</v>
      </c>
      <c r="K32" s="277"/>
      <c r="L32" s="278"/>
      <c r="M32" s="279"/>
      <c r="N32" s="280"/>
      <c r="O32" s="282"/>
      <c r="P32" s="300"/>
      <c r="Q32" s="282"/>
      <c r="R32" s="282"/>
      <c r="S32" s="303"/>
    </row>
    <row r="33" spans="1:26" ht="15.95" customHeight="1" x14ac:dyDescent="0.15">
      <c r="A33" s="111" t="s">
        <v>107</v>
      </c>
      <c r="B33" s="186" t="s">
        <v>27</v>
      </c>
      <c r="C33" s="122" t="s">
        <v>93</v>
      </c>
      <c r="D33" s="124" t="s">
        <v>28</v>
      </c>
      <c r="E33" s="75">
        <f>E32+1</f>
        <v>46208</v>
      </c>
      <c r="F33" s="75">
        <f>G33+1</f>
        <v>46211</v>
      </c>
      <c r="G33" s="75">
        <f>E33+2</f>
        <v>46210</v>
      </c>
      <c r="H33" s="75">
        <f>G33</f>
        <v>46210</v>
      </c>
      <c r="I33" s="75">
        <f>H33+2</f>
        <v>46212</v>
      </c>
      <c r="J33" s="151">
        <f>I33+2</f>
        <v>46214</v>
      </c>
      <c r="K33" s="275"/>
      <c r="L33" s="273"/>
      <c r="M33" s="271"/>
      <c r="N33" s="269"/>
      <c r="O33" s="281"/>
      <c r="P33" s="299"/>
      <c r="Q33" s="281"/>
      <c r="R33" s="281"/>
      <c r="S33" s="302"/>
    </row>
    <row r="34" spans="1:26" ht="15.95" customHeight="1" x14ac:dyDescent="0.15">
      <c r="A34" s="114"/>
      <c r="B34" s="117" t="s">
        <v>51</v>
      </c>
      <c r="C34" s="125" t="s">
        <v>94</v>
      </c>
      <c r="D34" s="158" t="s">
        <v>24</v>
      </c>
      <c r="E34" s="119">
        <f>E32+3</f>
        <v>46210</v>
      </c>
      <c r="F34" s="119" t="s">
        <v>74</v>
      </c>
      <c r="G34" s="119">
        <f>E34+3</f>
        <v>46213</v>
      </c>
      <c r="H34" s="137">
        <f>G34</f>
        <v>46213</v>
      </c>
      <c r="I34" s="119">
        <f>G34+1</f>
        <v>46214</v>
      </c>
      <c r="J34" s="159">
        <f>I34+2</f>
        <v>46216</v>
      </c>
      <c r="K34" s="277"/>
      <c r="L34" s="278"/>
      <c r="M34" s="279"/>
      <c r="N34" s="280"/>
      <c r="O34" s="282"/>
      <c r="P34" s="300"/>
      <c r="Q34" s="282"/>
      <c r="R34" s="282"/>
      <c r="S34" s="303"/>
    </row>
    <row r="35" spans="1:26" ht="15.95" customHeight="1" thickBot="1" x14ac:dyDescent="0.2">
      <c r="A35" s="111"/>
      <c r="B35" s="112" t="s">
        <v>92</v>
      </c>
      <c r="C35" s="120" t="s">
        <v>81</v>
      </c>
      <c r="D35" s="121" t="s">
        <v>24</v>
      </c>
      <c r="E35" s="77">
        <f>E32+7</f>
        <v>46214</v>
      </c>
      <c r="F35" s="77" t="s">
        <v>25</v>
      </c>
      <c r="G35" s="77">
        <f>E35+2</f>
        <v>46216</v>
      </c>
      <c r="H35" s="77">
        <f>+G35</f>
        <v>46216</v>
      </c>
      <c r="I35" s="77">
        <f>G35+1</f>
        <v>46217</v>
      </c>
      <c r="J35" s="160">
        <f>I35+3</f>
        <v>46220</v>
      </c>
      <c r="K35" s="277"/>
      <c r="L35" s="278"/>
      <c r="M35" s="279"/>
      <c r="N35" s="280"/>
      <c r="O35" s="282"/>
      <c r="P35" s="300"/>
      <c r="Q35" s="282"/>
      <c r="R35" s="282"/>
      <c r="S35" s="303"/>
    </row>
    <row r="36" spans="1:26" ht="15.95" customHeight="1" x14ac:dyDescent="0.15">
      <c r="A36" s="111" t="s">
        <v>107</v>
      </c>
      <c r="B36" s="186" t="s">
        <v>77</v>
      </c>
      <c r="C36" s="122" t="s">
        <v>84</v>
      </c>
      <c r="D36" s="124" t="s">
        <v>28</v>
      </c>
      <c r="E36" s="75">
        <f>E35+1</f>
        <v>46215</v>
      </c>
      <c r="F36" s="75">
        <f>G36+1</f>
        <v>46218</v>
      </c>
      <c r="G36" s="75">
        <f>E36+2</f>
        <v>46217</v>
      </c>
      <c r="H36" s="75">
        <f>G36</f>
        <v>46217</v>
      </c>
      <c r="I36" s="75">
        <f>H36+2</f>
        <v>46219</v>
      </c>
      <c r="J36" s="151">
        <f>I36+2</f>
        <v>46221</v>
      </c>
      <c r="K36" s="277"/>
      <c r="L36" s="278"/>
      <c r="M36" s="279"/>
      <c r="N36" s="280"/>
      <c r="O36" s="282"/>
      <c r="P36" s="300"/>
      <c r="Q36" s="282"/>
      <c r="R36" s="282"/>
      <c r="S36" s="303"/>
    </row>
    <row r="37" spans="1:26" ht="15.95" customHeight="1" x14ac:dyDescent="0.15">
      <c r="A37" s="114"/>
      <c r="B37" s="117" t="s">
        <v>51</v>
      </c>
      <c r="C37" s="125" t="s">
        <v>101</v>
      </c>
      <c r="D37" s="158" t="s">
        <v>24</v>
      </c>
      <c r="E37" s="191">
        <f>E35+3</f>
        <v>46217</v>
      </c>
      <c r="F37" s="191" t="s">
        <v>74</v>
      </c>
      <c r="G37" s="191">
        <f>E37+3</f>
        <v>46220</v>
      </c>
      <c r="H37" s="181">
        <f>G37</f>
        <v>46220</v>
      </c>
      <c r="I37" s="191">
        <f>G37+1</f>
        <v>46221</v>
      </c>
      <c r="J37" s="192">
        <f>I37+2</f>
        <v>46223</v>
      </c>
      <c r="K37" s="277"/>
      <c r="L37" s="278"/>
      <c r="M37" s="279"/>
      <c r="N37" s="280"/>
      <c r="O37" s="282"/>
      <c r="P37" s="300"/>
      <c r="Q37" s="282"/>
      <c r="R37" s="282"/>
      <c r="S37" s="303"/>
    </row>
    <row r="38" spans="1:26" ht="15.95" customHeight="1" thickBot="1" x14ac:dyDescent="0.2">
      <c r="A38" s="111"/>
      <c r="B38" s="112" t="s">
        <v>92</v>
      </c>
      <c r="C38" s="120" t="s">
        <v>83</v>
      </c>
      <c r="D38" s="121" t="s">
        <v>24</v>
      </c>
      <c r="E38" s="182">
        <f>E35+7</f>
        <v>46221</v>
      </c>
      <c r="F38" s="182" t="s">
        <v>25</v>
      </c>
      <c r="G38" s="182">
        <f>E38+2</f>
        <v>46223</v>
      </c>
      <c r="H38" s="182">
        <f>+G38</f>
        <v>46223</v>
      </c>
      <c r="I38" s="182">
        <f>G38+1</f>
        <v>46224</v>
      </c>
      <c r="J38" s="190">
        <f>I38+3</f>
        <v>46227</v>
      </c>
      <c r="K38" s="276"/>
      <c r="L38" s="274"/>
      <c r="M38" s="272"/>
      <c r="N38" s="270"/>
      <c r="O38" s="298"/>
      <c r="P38" s="301"/>
      <c r="Q38" s="298"/>
      <c r="R38" s="298"/>
      <c r="S38" s="304"/>
    </row>
    <row r="39" spans="1:26" ht="15.95" customHeight="1" x14ac:dyDescent="0.15">
      <c r="A39" s="111" t="s">
        <v>107</v>
      </c>
      <c r="B39" s="186" t="s">
        <v>27</v>
      </c>
      <c r="C39" s="122" t="s">
        <v>119</v>
      </c>
      <c r="D39" s="124" t="s">
        <v>28</v>
      </c>
      <c r="E39" s="75">
        <f>E38+1</f>
        <v>46222</v>
      </c>
      <c r="F39" s="75">
        <f>G39+1</f>
        <v>46225</v>
      </c>
      <c r="G39" s="75">
        <f>E39+2</f>
        <v>46224</v>
      </c>
      <c r="H39" s="75">
        <f>G39</f>
        <v>46224</v>
      </c>
      <c r="I39" s="75">
        <f>H39+2</f>
        <v>46226</v>
      </c>
      <c r="J39" s="151">
        <f>I39+2</f>
        <v>46228</v>
      </c>
      <c r="K39" s="275"/>
      <c r="L39" s="273"/>
      <c r="M39" s="271"/>
      <c r="N39" s="269"/>
      <c r="O39" s="281"/>
      <c r="P39" s="299"/>
      <c r="Q39" s="281"/>
      <c r="R39" s="281"/>
      <c r="S39" s="302"/>
    </row>
    <row r="40" spans="1:26" ht="15.95" customHeight="1" thickBot="1" x14ac:dyDescent="0.2">
      <c r="A40" s="114"/>
      <c r="B40" s="112" t="s">
        <v>51</v>
      </c>
      <c r="C40" s="120" t="s">
        <v>120</v>
      </c>
      <c r="D40" s="121" t="s">
        <v>24</v>
      </c>
      <c r="E40" s="76">
        <f>E38+3</f>
        <v>46224</v>
      </c>
      <c r="F40" s="76" t="s">
        <v>74</v>
      </c>
      <c r="G40" s="76">
        <f>E40+3</f>
        <v>46227</v>
      </c>
      <c r="H40" s="77">
        <f>G40</f>
        <v>46227</v>
      </c>
      <c r="I40" s="76">
        <f>G40+1</f>
        <v>46228</v>
      </c>
      <c r="J40" s="152">
        <f>I40+2</f>
        <v>46230</v>
      </c>
      <c r="K40" s="276"/>
      <c r="L40" s="274"/>
      <c r="M40" s="272"/>
      <c r="N40" s="270"/>
      <c r="O40" s="298"/>
      <c r="P40" s="301"/>
      <c r="Q40" s="298"/>
      <c r="R40" s="298"/>
      <c r="S40" s="304"/>
    </row>
    <row r="41" spans="1:26" ht="15.95" customHeight="1" x14ac:dyDescent="0.15">
      <c r="A41" s="111"/>
      <c r="B41" s="345" t="s">
        <v>121</v>
      </c>
      <c r="C41" s="129"/>
      <c r="D41" s="154"/>
      <c r="E41" s="85"/>
      <c r="F41" s="189"/>
      <c r="G41" s="189"/>
      <c r="H41" s="189"/>
      <c r="I41" s="189"/>
      <c r="J41" s="189"/>
      <c r="K41" s="150"/>
      <c r="L41" t="s">
        <v>35</v>
      </c>
    </row>
    <row r="42" spans="1:26" ht="15.95" customHeight="1" x14ac:dyDescent="0.15">
      <c r="A42" s="114"/>
      <c r="B42" s="153" t="s">
        <v>108</v>
      </c>
      <c r="C42" s="113"/>
      <c r="D42" s="154"/>
      <c r="E42" s="113"/>
      <c r="F42" s="113"/>
      <c r="G42" s="113"/>
      <c r="H42" s="113"/>
      <c r="I42" s="113"/>
      <c r="J42" s="113"/>
      <c r="K42" s="54"/>
      <c r="L42" s="54"/>
      <c r="M42" s="54"/>
      <c r="N42" s="54"/>
      <c r="O42" s="59"/>
      <c r="P42" s="295" t="s">
        <v>36</v>
      </c>
      <c r="Q42" s="295"/>
      <c r="R42" s="295"/>
      <c r="S42" s="295"/>
      <c r="T42" s="295"/>
      <c r="U42" s="295"/>
      <c r="V42" s="295"/>
      <c r="W42" s="295"/>
      <c r="X42" s="295"/>
      <c r="Z42" s="25"/>
    </row>
    <row r="43" spans="1:26" ht="15.95" customHeight="1" x14ac:dyDescent="0.15">
      <c r="A43" s="111"/>
      <c r="B43" s="153"/>
      <c r="C43" s="114"/>
      <c r="D43" s="114"/>
      <c r="E43" s="40"/>
      <c r="F43" s="40"/>
      <c r="I43" s="41"/>
      <c r="J43" s="40"/>
      <c r="O43"/>
      <c r="P43" s="295"/>
      <c r="Q43" s="295"/>
      <c r="R43" s="295"/>
      <c r="S43" s="295"/>
      <c r="T43" s="295"/>
      <c r="U43" s="295"/>
      <c r="V43" s="295"/>
      <c r="W43" s="295"/>
      <c r="X43" s="295"/>
    </row>
    <row r="44" spans="1:26" ht="15.95" customHeight="1" x14ac:dyDescent="0.35">
      <c r="A44" s="37"/>
      <c r="O44"/>
      <c r="P44" s="295"/>
      <c r="Q44" s="295"/>
      <c r="R44" s="295"/>
      <c r="S44" s="295"/>
      <c r="T44" s="295"/>
      <c r="U44" s="295"/>
      <c r="V44" s="295"/>
      <c r="W44" s="295"/>
      <c r="X44" s="295"/>
    </row>
    <row r="45" spans="1:26" ht="15.95" customHeight="1" x14ac:dyDescent="0.35">
      <c r="A45" s="37"/>
      <c r="O45"/>
      <c r="P45" s="45"/>
      <c r="Q45" s="45"/>
      <c r="R45" s="45"/>
      <c r="S45" s="45"/>
      <c r="T45" s="45"/>
      <c r="U45" s="45"/>
      <c r="V45" s="45"/>
      <c r="W45" s="45"/>
      <c r="X45" s="45"/>
    </row>
    <row r="46" spans="1:26" ht="15.95" customHeight="1" x14ac:dyDescent="0.35">
      <c r="A46" s="37"/>
      <c r="N46" s="23"/>
      <c r="O46"/>
      <c r="W46" s="47"/>
      <c r="Z46" s="25"/>
    </row>
    <row r="47" spans="1:26" ht="15.95" customHeight="1" x14ac:dyDescent="0.35">
      <c r="A47" s="37"/>
      <c r="N47" s="23"/>
      <c r="O47"/>
      <c r="P47" s="48" t="s">
        <v>37</v>
      </c>
      <c r="R47" s="49"/>
      <c r="S47" s="49"/>
      <c r="T47" s="50"/>
      <c r="U47" s="50"/>
      <c r="V47" s="49"/>
      <c r="W47" s="48" t="s">
        <v>38</v>
      </c>
      <c r="X47" s="49"/>
    </row>
    <row r="48" spans="1:26" ht="15.95" customHeight="1" x14ac:dyDescent="0.35">
      <c r="A48" s="37"/>
      <c r="N48" s="23"/>
      <c r="O48"/>
      <c r="P48" s="23"/>
      <c r="R48" s="49"/>
      <c r="S48" s="49"/>
      <c r="T48" s="50"/>
      <c r="U48" s="50"/>
      <c r="V48" s="49"/>
      <c r="X48" s="49"/>
    </row>
    <row r="49" spans="12:24" ht="15.95" customHeight="1" x14ac:dyDescent="0.15">
      <c r="L49" s="23"/>
      <c r="M49" s="23"/>
      <c r="N49" s="23"/>
      <c r="O49"/>
      <c r="P49" s="50" t="s">
        <v>39</v>
      </c>
      <c r="R49" s="49"/>
      <c r="S49" s="49"/>
      <c r="T49" s="50"/>
      <c r="U49" s="50"/>
      <c r="V49" s="49"/>
      <c r="W49" s="50" t="s">
        <v>40</v>
      </c>
      <c r="X49" s="49"/>
    </row>
    <row r="50" spans="12:24" ht="15.95" customHeight="1" x14ac:dyDescent="0.15">
      <c r="L50" s="23"/>
      <c r="M50" s="23"/>
      <c r="N50" s="23"/>
      <c r="O50"/>
      <c r="R50" s="49"/>
      <c r="S50" s="49"/>
      <c r="T50" s="49"/>
      <c r="U50" s="49"/>
      <c r="V50" s="49"/>
      <c r="W50" s="50" t="s">
        <v>41</v>
      </c>
      <c r="X50" s="49"/>
    </row>
    <row r="51" spans="12:24" ht="15.95" customHeight="1" x14ac:dyDescent="0.15">
      <c r="P51" s="50" t="s">
        <v>42</v>
      </c>
      <c r="Q51" s="49"/>
      <c r="R51" s="49"/>
      <c r="S51" s="49"/>
      <c r="T51" s="49"/>
      <c r="U51" s="49"/>
      <c r="V51" s="48"/>
      <c r="W51" s="52" t="s">
        <v>43</v>
      </c>
    </row>
    <row r="52" spans="12:24" ht="15.95" customHeight="1" x14ac:dyDescent="0.4">
      <c r="P52" s="50" t="s">
        <v>44</v>
      </c>
      <c r="Q52" s="49"/>
      <c r="R52" s="49"/>
      <c r="S52" s="49"/>
      <c r="T52" s="49"/>
      <c r="U52" s="49"/>
      <c r="V52" s="53"/>
      <c r="W52" s="49"/>
    </row>
    <row r="53" spans="12:24" ht="15.95" customHeight="1" x14ac:dyDescent="0.15">
      <c r="P53" s="50" t="s">
        <v>45</v>
      </c>
    </row>
    <row r="54" spans="12:24" ht="15.95" customHeight="1" x14ac:dyDescent="0.4"/>
    <row r="55" spans="12:24" ht="15.95" customHeight="1" x14ac:dyDescent="0.4"/>
    <row r="82" spans="2:11" x14ac:dyDescent="0.15">
      <c r="B82" s="36"/>
      <c r="C82" s="55"/>
      <c r="D82" s="55"/>
      <c r="E82" s="55"/>
      <c r="F82" s="55"/>
      <c r="G82" s="56"/>
      <c r="H82" s="36"/>
      <c r="I82" s="25"/>
    </row>
    <row r="83" spans="2:11" x14ac:dyDescent="0.15">
      <c r="B83" s="36"/>
      <c r="C83" s="55"/>
      <c r="D83" s="55"/>
      <c r="E83" s="55"/>
      <c r="F83" s="55"/>
      <c r="G83" s="56"/>
      <c r="H83" s="36"/>
      <c r="I83" s="25"/>
    </row>
    <row r="84" spans="2:11" x14ac:dyDescent="0.15">
      <c r="B84" s="36"/>
      <c r="C84" s="55"/>
      <c r="D84" s="55"/>
      <c r="E84" s="55"/>
      <c r="F84" s="55"/>
      <c r="G84" s="56"/>
      <c r="H84" s="36"/>
      <c r="I84" s="25"/>
    </row>
    <row r="85" spans="2:11" x14ac:dyDescent="0.15">
      <c r="B85" s="36"/>
      <c r="C85" s="55"/>
      <c r="D85" s="55"/>
      <c r="E85" s="55"/>
      <c r="F85" s="55"/>
      <c r="G85" s="56"/>
      <c r="H85" s="36"/>
      <c r="I85" s="25"/>
    </row>
    <row r="94" spans="2:11" x14ac:dyDescent="0.15">
      <c r="J94" s="25"/>
      <c r="K94" s="25"/>
    </row>
    <row r="95" spans="2:11" x14ac:dyDescent="0.15">
      <c r="J95" s="43"/>
      <c r="K95" s="43"/>
    </row>
    <row r="96" spans="2:11" x14ac:dyDescent="0.15">
      <c r="J96" s="25"/>
      <c r="K96" s="25"/>
    </row>
    <row r="97" spans="10:15" x14ac:dyDescent="0.15">
      <c r="J97" s="25"/>
      <c r="K97" s="25"/>
    </row>
    <row r="98" spans="10:15" x14ac:dyDescent="0.15">
      <c r="J98" s="25"/>
      <c r="K98" s="25"/>
    </row>
    <row r="99" spans="10:15" x14ac:dyDescent="0.15">
      <c r="J99" s="25"/>
      <c r="K99" s="25"/>
    </row>
    <row r="100" spans="10:15" x14ac:dyDescent="0.15">
      <c r="J100" s="25"/>
      <c r="K100" s="25"/>
      <c r="L100" s="25"/>
      <c r="M100" s="25"/>
      <c r="N100" s="25"/>
      <c r="O100" s="54"/>
    </row>
    <row r="101" spans="10:15" x14ac:dyDescent="0.15">
      <c r="L101" s="43"/>
      <c r="M101" s="43"/>
      <c r="N101" s="43"/>
      <c r="O101" s="57"/>
    </row>
    <row r="102" spans="10:15" x14ac:dyDescent="0.15">
      <c r="L102" s="25"/>
      <c r="M102" s="25"/>
      <c r="N102" s="25"/>
      <c r="O102" s="54"/>
    </row>
    <row r="103" spans="10:15" x14ac:dyDescent="0.15">
      <c r="L103" s="25"/>
      <c r="M103" s="25"/>
      <c r="N103" s="25"/>
      <c r="O103" s="54"/>
    </row>
    <row r="104" spans="10:15" x14ac:dyDescent="0.15">
      <c r="L104" s="25"/>
      <c r="M104" s="25"/>
      <c r="N104" s="25"/>
      <c r="O104" s="54"/>
    </row>
    <row r="105" spans="10:15" x14ac:dyDescent="0.15">
      <c r="L105" s="25"/>
      <c r="M105" s="25"/>
      <c r="N105" s="25"/>
      <c r="O105" s="54"/>
    </row>
    <row r="106" spans="10:15" x14ac:dyDescent="0.15">
      <c r="L106" s="25"/>
      <c r="M106" s="25"/>
      <c r="N106" s="25"/>
      <c r="O106" s="54"/>
    </row>
  </sheetData>
  <mergeCells count="63">
    <mergeCell ref="R22:R23"/>
    <mergeCell ref="O22:O23"/>
    <mergeCell ref="Q22:Q23"/>
    <mergeCell ref="O19:O21"/>
    <mergeCell ref="W2:X2"/>
    <mergeCell ref="Q13:Q15"/>
    <mergeCell ref="R13:R15"/>
    <mergeCell ref="Q16:Q18"/>
    <mergeCell ref="R16:R18"/>
    <mergeCell ref="P19:P21"/>
    <mergeCell ref="Q19:Q21"/>
    <mergeCell ref="R19:R21"/>
    <mergeCell ref="N16:N18"/>
    <mergeCell ref="O16:O18"/>
    <mergeCell ref="N13:N15"/>
    <mergeCell ref="O13:O15"/>
    <mergeCell ref="P13:P15"/>
    <mergeCell ref="P16:P18"/>
    <mergeCell ref="B8:J8"/>
    <mergeCell ref="B9:E10"/>
    <mergeCell ref="K16:K18"/>
    <mergeCell ref="L16:L18"/>
    <mergeCell ref="M16:M18"/>
    <mergeCell ref="K13:K15"/>
    <mergeCell ref="L13:L15"/>
    <mergeCell ref="M13:M15"/>
    <mergeCell ref="P42:X44"/>
    <mergeCell ref="P22:P23"/>
    <mergeCell ref="O33:O38"/>
    <mergeCell ref="P33:P38"/>
    <mergeCell ref="Q33:Q38"/>
    <mergeCell ref="R33:R38"/>
    <mergeCell ref="S33:S38"/>
    <mergeCell ref="P29:P32"/>
    <mergeCell ref="Q29:Q32"/>
    <mergeCell ref="R29:R32"/>
    <mergeCell ref="S29:S32"/>
    <mergeCell ref="S39:S40"/>
    <mergeCell ref="R39:R40"/>
    <mergeCell ref="Q39:Q40"/>
    <mergeCell ref="P39:P40"/>
    <mergeCell ref="O39:O40"/>
    <mergeCell ref="O29:O32"/>
    <mergeCell ref="K19:K21"/>
    <mergeCell ref="L19:L21"/>
    <mergeCell ref="M19:M21"/>
    <mergeCell ref="N19:N21"/>
    <mergeCell ref="K22:K23"/>
    <mergeCell ref="L22:L23"/>
    <mergeCell ref="M22:M23"/>
    <mergeCell ref="N22:N23"/>
    <mergeCell ref="N39:N40"/>
    <mergeCell ref="M39:M40"/>
    <mergeCell ref="L39:L40"/>
    <mergeCell ref="K39:K40"/>
    <mergeCell ref="K29:K32"/>
    <mergeCell ref="L29:L32"/>
    <mergeCell ref="M29:M32"/>
    <mergeCell ref="N29:N32"/>
    <mergeCell ref="K33:K38"/>
    <mergeCell ref="L33:L38"/>
    <mergeCell ref="M33:M38"/>
    <mergeCell ref="N33:N38"/>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zoomScaleNormal="100" workbookViewId="0">
      <selection activeCell="I41" sqref="I41"/>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316">
        <f ca="1">TODAY()</f>
        <v>46197</v>
      </c>
      <c r="W2" s="316"/>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305" t="s">
        <v>7</v>
      </c>
      <c r="C8" s="306"/>
      <c r="D8" s="306"/>
      <c r="E8" s="306"/>
      <c r="F8" s="306"/>
      <c r="G8" s="306"/>
      <c r="H8" s="306"/>
      <c r="I8" s="306"/>
      <c r="J8" s="306"/>
      <c r="O8" s="29" t="s">
        <v>8</v>
      </c>
      <c r="P8" s="30"/>
      <c r="Q8" s="31"/>
      <c r="R8" s="30"/>
      <c r="S8" s="30"/>
      <c r="T8" s="30"/>
      <c r="U8" s="30"/>
      <c r="V8" s="32"/>
    </row>
    <row r="9" spans="1:25" ht="15.95" customHeight="1" x14ac:dyDescent="0.15">
      <c r="B9" s="27"/>
      <c r="C9" s="28"/>
      <c r="D9" s="28"/>
      <c r="E9" s="28"/>
      <c r="F9" s="28"/>
      <c r="G9" s="28"/>
      <c r="H9" s="28"/>
      <c r="I9" s="28"/>
      <c r="O9" s="43"/>
      <c r="P9" s="36"/>
      <c r="Q9" s="63"/>
      <c r="R9" s="36"/>
      <c r="S9" s="36"/>
      <c r="T9" s="36"/>
      <c r="U9" s="36"/>
    </row>
    <row r="10" spans="1:25" x14ac:dyDescent="0.25">
      <c r="B10" s="60"/>
      <c r="C10" s="58" t="s">
        <v>46</v>
      </c>
      <c r="D10" s="58"/>
      <c r="E10" s="58"/>
      <c r="F10" s="58"/>
      <c r="G10" s="42"/>
      <c r="H10" s="42"/>
      <c r="I10" s="42"/>
      <c r="O10" s="33"/>
    </row>
    <row r="11" spans="1:25" ht="15.95" customHeight="1" thickBot="1" x14ac:dyDescent="0.3">
      <c r="B11" s="61"/>
      <c r="C11" s="62"/>
      <c r="D11" s="62"/>
      <c r="E11" s="62"/>
      <c r="F11" s="62"/>
      <c r="G11" s="51"/>
      <c r="H11" s="51"/>
      <c r="I11" s="51"/>
      <c r="O11" s="33"/>
    </row>
    <row r="12" spans="1:25" ht="18" customHeight="1" thickBot="1" x14ac:dyDescent="0.45">
      <c r="C12" s="78" t="s">
        <v>47</v>
      </c>
      <c r="D12" s="79" t="s">
        <v>11</v>
      </c>
      <c r="E12" s="80"/>
      <c r="F12" s="81" t="s">
        <v>12</v>
      </c>
      <c r="G12" s="81" t="s">
        <v>48</v>
      </c>
      <c r="H12" s="81" t="s">
        <v>49</v>
      </c>
      <c r="I12" s="82" t="s">
        <v>12</v>
      </c>
      <c r="J12" s="167" t="s">
        <v>17</v>
      </c>
      <c r="K12" s="168" t="s">
        <v>18</v>
      </c>
      <c r="L12" s="169"/>
      <c r="M12" s="170" t="s">
        <v>19</v>
      </c>
      <c r="N12" s="93" t="s">
        <v>20</v>
      </c>
      <c r="O12" s="170" t="s">
        <v>21</v>
      </c>
      <c r="P12" s="170" t="s">
        <v>22</v>
      </c>
      <c r="Q12" s="171" t="s">
        <v>23</v>
      </c>
    </row>
    <row r="13" spans="1:25" ht="18" customHeight="1" thickBot="1" x14ac:dyDescent="0.45">
      <c r="A13" s="246"/>
      <c r="B13" s="114"/>
      <c r="C13" s="187" t="s">
        <v>73</v>
      </c>
      <c r="D13" s="148" t="s">
        <v>86</v>
      </c>
      <c r="E13" s="128" t="s">
        <v>50</v>
      </c>
      <c r="F13" s="247">
        <v>46200</v>
      </c>
      <c r="G13" s="247">
        <f>F13+2</f>
        <v>46202</v>
      </c>
      <c r="H13" s="247">
        <f>G13</f>
        <v>46202</v>
      </c>
      <c r="I13" s="248">
        <f>H13+2</f>
        <v>46204</v>
      </c>
      <c r="J13" s="344" t="s">
        <v>110</v>
      </c>
      <c r="K13" s="161">
        <v>2608</v>
      </c>
      <c r="L13" s="162" t="s">
        <v>26</v>
      </c>
      <c r="M13" s="163" t="s">
        <v>114</v>
      </c>
      <c r="N13" s="164">
        <v>46211</v>
      </c>
      <c r="O13" s="165">
        <f>N13+3</f>
        <v>46214</v>
      </c>
      <c r="P13" s="164">
        <f>N13+5</f>
        <v>46216</v>
      </c>
      <c r="Q13" s="166">
        <f>N13+6</f>
        <v>46217</v>
      </c>
    </row>
    <row r="14" spans="1:25" ht="18" customHeight="1" x14ac:dyDescent="0.4">
      <c r="A14" s="246"/>
      <c r="B14" s="111" t="s">
        <v>76</v>
      </c>
      <c r="C14" s="180" t="s">
        <v>75</v>
      </c>
      <c r="D14" s="123" t="s">
        <v>79</v>
      </c>
      <c r="E14" s="127" t="s">
        <v>50</v>
      </c>
      <c r="F14" s="250">
        <f>F13+2</f>
        <v>46202</v>
      </c>
      <c r="G14" s="249">
        <f t="shared" ref="G14:G24" si="0">F14+2</f>
        <v>46204</v>
      </c>
      <c r="H14" s="250">
        <f t="shared" ref="H14:H15" si="1">+G14</f>
        <v>46204</v>
      </c>
      <c r="I14" s="251">
        <f>H14+3</f>
        <v>46207</v>
      </c>
      <c r="J14" s="283" t="s">
        <v>111</v>
      </c>
      <c r="K14" s="286">
        <v>2609</v>
      </c>
      <c r="L14" s="289" t="s">
        <v>26</v>
      </c>
      <c r="M14" s="292" t="s">
        <v>100</v>
      </c>
      <c r="N14" s="310">
        <f>N13+7</f>
        <v>46218</v>
      </c>
      <c r="O14" s="296">
        <f>O13+7</f>
        <v>46221</v>
      </c>
      <c r="P14" s="296">
        <f>P13+7</f>
        <v>46223</v>
      </c>
      <c r="Q14" s="317">
        <f>P14+1</f>
        <v>46224</v>
      </c>
    </row>
    <row r="15" spans="1:25" ht="18" customHeight="1" x14ac:dyDescent="0.4">
      <c r="A15" s="246"/>
      <c r="B15" s="114"/>
      <c r="C15" s="117" t="s">
        <v>73</v>
      </c>
      <c r="D15" s="125" t="s">
        <v>87</v>
      </c>
      <c r="E15" s="130" t="s">
        <v>50</v>
      </c>
      <c r="F15" s="252">
        <f>F14+2</f>
        <v>46204</v>
      </c>
      <c r="G15" s="252">
        <f t="shared" si="0"/>
        <v>46206</v>
      </c>
      <c r="H15" s="252">
        <f t="shared" si="1"/>
        <v>46206</v>
      </c>
      <c r="I15" s="253">
        <f>H15+3</f>
        <v>46209</v>
      </c>
      <c r="J15" s="284"/>
      <c r="K15" s="287"/>
      <c r="L15" s="290"/>
      <c r="M15" s="293"/>
      <c r="N15" s="311"/>
      <c r="O15" s="312"/>
      <c r="P15" s="312"/>
      <c r="Q15" s="318"/>
    </row>
    <row r="16" spans="1:25" ht="18" customHeight="1" thickBot="1" x14ac:dyDescent="0.45">
      <c r="A16" s="246"/>
      <c r="B16" s="114"/>
      <c r="C16" s="112" t="s">
        <v>72</v>
      </c>
      <c r="D16" s="131" t="s">
        <v>81</v>
      </c>
      <c r="E16" s="126" t="s">
        <v>50</v>
      </c>
      <c r="F16" s="254">
        <f>F13+7</f>
        <v>46207</v>
      </c>
      <c r="G16" s="254">
        <f t="shared" si="0"/>
        <v>46209</v>
      </c>
      <c r="H16" s="254">
        <f>G16</f>
        <v>46209</v>
      </c>
      <c r="I16" s="255">
        <f>H16+2</f>
        <v>46211</v>
      </c>
      <c r="J16" s="285"/>
      <c r="K16" s="288"/>
      <c r="L16" s="290"/>
      <c r="M16" s="294"/>
      <c r="N16" s="311"/>
      <c r="O16" s="312"/>
      <c r="P16" s="312"/>
      <c r="Q16" s="318"/>
    </row>
    <row r="17" spans="1:18" ht="18" customHeight="1" x14ac:dyDescent="0.4">
      <c r="A17" s="246"/>
      <c r="B17" s="114"/>
      <c r="C17" s="180" t="s">
        <v>73</v>
      </c>
      <c r="D17" s="123" t="s">
        <v>95</v>
      </c>
      <c r="E17" s="127" t="s">
        <v>50</v>
      </c>
      <c r="F17" s="257">
        <f t="shared" ref="F17:F24" si="2">F14+7</f>
        <v>46209</v>
      </c>
      <c r="G17" s="256">
        <f t="shared" si="0"/>
        <v>46211</v>
      </c>
      <c r="H17" s="257">
        <f t="shared" ref="H17:H18" si="3">+G17</f>
        <v>46211</v>
      </c>
      <c r="I17" s="258">
        <f>H17+3</f>
        <v>46214</v>
      </c>
      <c r="J17" s="283" t="s">
        <v>112</v>
      </c>
      <c r="K17" s="286">
        <v>2608</v>
      </c>
      <c r="L17" s="289" t="s">
        <v>30</v>
      </c>
      <c r="M17" s="292" t="s">
        <v>102</v>
      </c>
      <c r="N17" s="310">
        <f>N14+7</f>
        <v>46225</v>
      </c>
      <c r="O17" s="296">
        <f>O14+7</f>
        <v>46228</v>
      </c>
      <c r="P17" s="310">
        <f>P14+7</f>
        <v>46230</v>
      </c>
      <c r="Q17" s="313">
        <f>P17+1</f>
        <v>46231</v>
      </c>
    </row>
    <row r="18" spans="1:18" ht="18" customHeight="1" x14ac:dyDescent="0.4">
      <c r="A18" s="246"/>
      <c r="B18" s="111"/>
      <c r="C18" s="117" t="s">
        <v>72</v>
      </c>
      <c r="D18" s="125" t="s">
        <v>83</v>
      </c>
      <c r="E18" s="130" t="s">
        <v>50</v>
      </c>
      <c r="F18" s="252">
        <f t="shared" si="2"/>
        <v>46211</v>
      </c>
      <c r="G18" s="252">
        <f t="shared" si="0"/>
        <v>46213</v>
      </c>
      <c r="H18" s="252">
        <f t="shared" si="3"/>
        <v>46213</v>
      </c>
      <c r="I18" s="253">
        <f>H18+3</f>
        <v>46216</v>
      </c>
      <c r="J18" s="284"/>
      <c r="K18" s="287"/>
      <c r="L18" s="290"/>
      <c r="M18" s="293"/>
      <c r="N18" s="311"/>
      <c r="O18" s="312"/>
      <c r="P18" s="311"/>
      <c r="Q18" s="319"/>
    </row>
    <row r="19" spans="1:18" ht="18" customHeight="1" thickBot="1" x14ac:dyDescent="0.45">
      <c r="A19" s="246"/>
      <c r="B19" s="114"/>
      <c r="C19" s="112" t="s">
        <v>73</v>
      </c>
      <c r="D19" s="131" t="s">
        <v>103</v>
      </c>
      <c r="E19" s="126" t="s">
        <v>50</v>
      </c>
      <c r="F19" s="254">
        <f t="shared" si="2"/>
        <v>46214</v>
      </c>
      <c r="G19" s="254">
        <f t="shared" si="0"/>
        <v>46216</v>
      </c>
      <c r="H19" s="254">
        <f>G19</f>
        <v>46216</v>
      </c>
      <c r="I19" s="255">
        <f>H19+2</f>
        <v>46218</v>
      </c>
      <c r="J19" s="285"/>
      <c r="K19" s="288"/>
      <c r="L19" s="290"/>
      <c r="M19" s="294"/>
      <c r="N19" s="311"/>
      <c r="O19" s="312"/>
      <c r="P19" s="311"/>
      <c r="Q19" s="319"/>
    </row>
    <row r="20" spans="1:18" ht="18" customHeight="1" x14ac:dyDescent="0.4">
      <c r="A20" s="246"/>
      <c r="B20" s="114"/>
      <c r="C20" s="180" t="s">
        <v>75</v>
      </c>
      <c r="D20" s="123" t="s">
        <v>104</v>
      </c>
      <c r="E20" s="127" t="s">
        <v>50</v>
      </c>
      <c r="F20" s="257">
        <f t="shared" si="2"/>
        <v>46216</v>
      </c>
      <c r="G20" s="256">
        <f t="shared" si="0"/>
        <v>46218</v>
      </c>
      <c r="H20" s="257">
        <f t="shared" ref="H20:H21" si="4">+G20</f>
        <v>46218</v>
      </c>
      <c r="I20" s="258">
        <f>H20+3</f>
        <v>46221</v>
      </c>
      <c r="J20" s="283" t="s">
        <v>109</v>
      </c>
      <c r="K20" s="286">
        <v>2609</v>
      </c>
      <c r="L20" s="289" t="s">
        <v>30</v>
      </c>
      <c r="M20" s="292" t="s">
        <v>115</v>
      </c>
      <c r="N20" s="310">
        <f>N17+7</f>
        <v>46232</v>
      </c>
      <c r="O20" s="296">
        <f>O17+7</f>
        <v>46235</v>
      </c>
      <c r="P20" s="310">
        <f>P17+7</f>
        <v>46237</v>
      </c>
      <c r="Q20" s="313">
        <f>Q17+7</f>
        <v>46238</v>
      </c>
    </row>
    <row r="21" spans="1:18" ht="18" customHeight="1" x14ac:dyDescent="0.4">
      <c r="A21" s="246"/>
      <c r="B21" s="111"/>
      <c r="C21" s="117" t="s">
        <v>73</v>
      </c>
      <c r="D21" s="125" t="s">
        <v>105</v>
      </c>
      <c r="E21" s="130" t="s">
        <v>50</v>
      </c>
      <c r="F21" s="252">
        <f t="shared" si="2"/>
        <v>46218</v>
      </c>
      <c r="G21" s="252">
        <f t="shared" si="0"/>
        <v>46220</v>
      </c>
      <c r="H21" s="252">
        <f t="shared" si="4"/>
        <v>46220</v>
      </c>
      <c r="I21" s="253">
        <f>H21+3</f>
        <v>46223</v>
      </c>
      <c r="J21" s="284"/>
      <c r="K21" s="287"/>
      <c r="L21" s="290"/>
      <c r="M21" s="293"/>
      <c r="N21" s="311"/>
      <c r="O21" s="312"/>
      <c r="P21" s="311"/>
      <c r="Q21" s="319"/>
    </row>
    <row r="22" spans="1:18" ht="18" customHeight="1" thickBot="1" x14ac:dyDescent="0.45">
      <c r="A22" s="246"/>
      <c r="B22" s="114"/>
      <c r="C22" s="112" t="s">
        <v>72</v>
      </c>
      <c r="D22" s="131" t="s">
        <v>123</v>
      </c>
      <c r="E22" s="126" t="s">
        <v>50</v>
      </c>
      <c r="F22" s="254">
        <f t="shared" si="2"/>
        <v>46221</v>
      </c>
      <c r="G22" s="254">
        <f t="shared" si="0"/>
        <v>46223</v>
      </c>
      <c r="H22" s="254">
        <f>G22</f>
        <v>46223</v>
      </c>
      <c r="I22" s="255">
        <f>H22+2</f>
        <v>46225</v>
      </c>
      <c r="J22" s="285"/>
      <c r="K22" s="288"/>
      <c r="L22" s="291"/>
      <c r="M22" s="294"/>
      <c r="N22" s="315"/>
      <c r="O22" s="297"/>
      <c r="P22" s="315"/>
      <c r="Q22" s="314"/>
    </row>
    <row r="23" spans="1:18" ht="18" customHeight="1" x14ac:dyDescent="0.4">
      <c r="A23" s="246"/>
      <c r="B23" s="114"/>
      <c r="C23" s="180" t="s">
        <v>73</v>
      </c>
      <c r="D23" s="123" t="s">
        <v>124</v>
      </c>
      <c r="E23" s="127" t="s">
        <v>50</v>
      </c>
      <c r="F23" s="257">
        <f t="shared" si="2"/>
        <v>46223</v>
      </c>
      <c r="G23" s="256">
        <f t="shared" si="0"/>
        <v>46225</v>
      </c>
      <c r="H23" s="257">
        <f t="shared" ref="H23:H24" si="5">+G23</f>
        <v>46225</v>
      </c>
      <c r="I23" s="258">
        <f>H23+3</f>
        <v>46228</v>
      </c>
      <c r="J23" s="283" t="s">
        <v>113</v>
      </c>
      <c r="K23" s="286">
        <v>2610</v>
      </c>
      <c r="L23" s="289" t="s">
        <v>30</v>
      </c>
      <c r="M23" s="292" t="s">
        <v>116</v>
      </c>
      <c r="N23" s="310">
        <f>N20+7</f>
        <v>46239</v>
      </c>
      <c r="O23" s="296">
        <f>O20+7</f>
        <v>46242</v>
      </c>
      <c r="P23" s="310">
        <f>P20+7</f>
        <v>46244</v>
      </c>
      <c r="Q23" s="313">
        <f>Q20+7</f>
        <v>46245</v>
      </c>
    </row>
    <row r="24" spans="1:18" ht="18" customHeight="1" thickBot="1" x14ac:dyDescent="0.45">
      <c r="A24" s="246"/>
      <c r="B24" s="111"/>
      <c r="C24" s="112" t="s">
        <v>72</v>
      </c>
      <c r="D24" s="120" t="s">
        <v>123</v>
      </c>
      <c r="E24" s="126" t="s">
        <v>50</v>
      </c>
      <c r="F24" s="259">
        <f t="shared" si="2"/>
        <v>46225</v>
      </c>
      <c r="G24" s="259">
        <f t="shared" si="0"/>
        <v>46227</v>
      </c>
      <c r="H24" s="259">
        <f t="shared" si="5"/>
        <v>46227</v>
      </c>
      <c r="I24" s="260">
        <f>H24+3</f>
        <v>46230</v>
      </c>
      <c r="J24" s="285"/>
      <c r="K24" s="288"/>
      <c r="L24" s="291"/>
      <c r="M24" s="294"/>
      <c r="N24" s="315"/>
      <c r="O24" s="297"/>
      <c r="P24" s="315"/>
      <c r="Q24" s="314"/>
    </row>
    <row r="25" spans="1:18" ht="15.95" customHeight="1" x14ac:dyDescent="0.15">
      <c r="B25" s="111"/>
      <c r="C25" s="188"/>
      <c r="D25" s="129"/>
      <c r="E25" s="113"/>
      <c r="F25" s="193"/>
      <c r="G25" s="193"/>
      <c r="H25" s="193"/>
      <c r="I25" s="193"/>
      <c r="J25" s="94"/>
      <c r="K25" s="94"/>
      <c r="L25" s="94"/>
      <c r="M25" s="95"/>
      <c r="N25" s="96"/>
      <c r="O25" s="97"/>
      <c r="P25" s="96"/>
      <c r="Q25" s="96"/>
    </row>
    <row r="26" spans="1:18" ht="15.95" customHeight="1" x14ac:dyDescent="0.15">
      <c r="B26" s="194"/>
      <c r="C26" s="188"/>
      <c r="D26" s="193"/>
      <c r="E26" s="193"/>
      <c r="F26" s="193"/>
      <c r="G26" s="193"/>
      <c r="H26" s="193"/>
      <c r="I26" s="193"/>
      <c r="J26" s="94"/>
      <c r="K26" s="94"/>
      <c r="L26" s="94"/>
      <c r="M26" s="95"/>
      <c r="N26" s="96"/>
      <c r="O26" s="97"/>
      <c r="P26" s="96"/>
      <c r="Q26" s="96"/>
    </row>
    <row r="27" spans="1:18" ht="15.95" customHeight="1" thickBot="1" x14ac:dyDescent="0.2">
      <c r="B27" s="195"/>
      <c r="C27" s="196"/>
      <c r="D27" s="108"/>
      <c r="E27" s="197"/>
      <c r="F27" s="198"/>
      <c r="G27" s="198"/>
      <c r="H27" s="198"/>
      <c r="I27" s="198"/>
      <c r="J27" s="94"/>
      <c r="K27" s="94"/>
      <c r="L27" s="94"/>
      <c r="M27" s="95"/>
      <c r="N27" s="96"/>
      <c r="O27" s="97"/>
      <c r="P27" s="96"/>
      <c r="Q27" s="96"/>
    </row>
    <row r="28" spans="1:18" ht="18" customHeight="1" thickBot="1" x14ac:dyDescent="0.2">
      <c r="B28" s="195"/>
      <c r="C28" s="115" t="s">
        <v>47</v>
      </c>
      <c r="D28" s="79" t="s">
        <v>11</v>
      </c>
      <c r="E28" s="80"/>
      <c r="F28" s="81" t="s">
        <v>12</v>
      </c>
      <c r="G28" s="81" t="s">
        <v>48</v>
      </c>
      <c r="H28" s="81" t="s">
        <v>49</v>
      </c>
      <c r="I28" s="82" t="s">
        <v>12</v>
      </c>
      <c r="J28" s="69" t="s">
        <v>17</v>
      </c>
      <c r="K28" s="70" t="s">
        <v>18</v>
      </c>
      <c r="L28" s="71"/>
      <c r="M28" s="72" t="s">
        <v>19</v>
      </c>
      <c r="N28" s="74" t="s">
        <v>31</v>
      </c>
      <c r="O28" s="72" t="s">
        <v>32</v>
      </c>
      <c r="P28" s="72" t="s">
        <v>33</v>
      </c>
      <c r="Q28" s="70" t="s">
        <v>34</v>
      </c>
      <c r="R28" s="73" t="s">
        <v>19</v>
      </c>
    </row>
    <row r="29" spans="1:18" ht="18" customHeight="1" thickBot="1" x14ac:dyDescent="0.2">
      <c r="B29" s="114"/>
      <c r="C29" s="187" t="s">
        <v>73</v>
      </c>
      <c r="D29" s="148" t="s">
        <v>86</v>
      </c>
      <c r="E29" s="128" t="s">
        <v>50</v>
      </c>
      <c r="F29" s="247">
        <v>46200</v>
      </c>
      <c r="G29" s="247">
        <f>F29+2</f>
        <v>46202</v>
      </c>
      <c r="H29" s="247">
        <f>G29</f>
        <v>46202</v>
      </c>
      <c r="I29" s="248">
        <f>H29+2</f>
        <v>46204</v>
      </c>
      <c r="J29" s="275"/>
      <c r="K29" s="273"/>
      <c r="L29" s="271"/>
      <c r="M29" s="269"/>
      <c r="N29" s="281"/>
      <c r="O29" s="299"/>
      <c r="P29" s="281"/>
      <c r="Q29" s="281"/>
      <c r="R29" s="302"/>
    </row>
    <row r="30" spans="1:18" ht="18" customHeight="1" x14ac:dyDescent="0.15">
      <c r="B30" s="111" t="s">
        <v>76</v>
      </c>
      <c r="C30" s="180" t="s">
        <v>75</v>
      </c>
      <c r="D30" s="123" t="s">
        <v>79</v>
      </c>
      <c r="E30" s="127" t="s">
        <v>50</v>
      </c>
      <c r="F30" s="250">
        <f>F29+2</f>
        <v>46202</v>
      </c>
      <c r="G30" s="249">
        <f t="shared" ref="G30:G40" si="6">F30+2</f>
        <v>46204</v>
      </c>
      <c r="H30" s="250">
        <f t="shared" ref="H30:H31" si="7">+G30</f>
        <v>46204</v>
      </c>
      <c r="I30" s="251">
        <f>H30+3</f>
        <v>46207</v>
      </c>
      <c r="J30" s="277"/>
      <c r="K30" s="278"/>
      <c r="L30" s="279"/>
      <c r="M30" s="280"/>
      <c r="N30" s="282"/>
      <c r="O30" s="300"/>
      <c r="P30" s="282"/>
      <c r="Q30" s="282"/>
      <c r="R30" s="303"/>
    </row>
    <row r="31" spans="1:18" ht="18" customHeight="1" x14ac:dyDescent="0.15">
      <c r="B31" s="114"/>
      <c r="C31" s="117" t="s">
        <v>73</v>
      </c>
      <c r="D31" s="125" t="s">
        <v>87</v>
      </c>
      <c r="E31" s="130" t="s">
        <v>50</v>
      </c>
      <c r="F31" s="252">
        <f>F30+2</f>
        <v>46204</v>
      </c>
      <c r="G31" s="252">
        <f t="shared" si="6"/>
        <v>46206</v>
      </c>
      <c r="H31" s="252">
        <f t="shared" si="7"/>
        <v>46206</v>
      </c>
      <c r="I31" s="253">
        <f>H31+3</f>
        <v>46209</v>
      </c>
      <c r="J31" s="277"/>
      <c r="K31" s="278"/>
      <c r="L31" s="279"/>
      <c r="M31" s="280"/>
      <c r="N31" s="282"/>
      <c r="O31" s="300"/>
      <c r="P31" s="282"/>
      <c r="Q31" s="282"/>
      <c r="R31" s="303"/>
    </row>
    <row r="32" spans="1:18" ht="18" customHeight="1" thickBot="1" x14ac:dyDescent="0.2">
      <c r="B32" s="114"/>
      <c r="C32" s="112" t="s">
        <v>72</v>
      </c>
      <c r="D32" s="131" t="s">
        <v>81</v>
      </c>
      <c r="E32" s="126" t="s">
        <v>50</v>
      </c>
      <c r="F32" s="254">
        <f>F29+7</f>
        <v>46207</v>
      </c>
      <c r="G32" s="254">
        <f t="shared" si="6"/>
        <v>46209</v>
      </c>
      <c r="H32" s="254">
        <f>G32</f>
        <v>46209</v>
      </c>
      <c r="I32" s="255">
        <f>H32+2</f>
        <v>46211</v>
      </c>
      <c r="J32" s="277"/>
      <c r="K32" s="278"/>
      <c r="L32" s="279"/>
      <c r="M32" s="280"/>
      <c r="N32" s="282"/>
      <c r="O32" s="300"/>
      <c r="P32" s="282"/>
      <c r="Q32" s="282"/>
      <c r="R32" s="303"/>
    </row>
    <row r="33" spans="1:27" ht="18" customHeight="1" x14ac:dyDescent="0.15">
      <c r="B33" s="114"/>
      <c r="C33" s="180" t="s">
        <v>73</v>
      </c>
      <c r="D33" s="123" t="s">
        <v>95</v>
      </c>
      <c r="E33" s="127" t="s">
        <v>50</v>
      </c>
      <c r="F33" s="257">
        <f t="shared" ref="F33:F40" si="8">F30+7</f>
        <v>46209</v>
      </c>
      <c r="G33" s="256">
        <f t="shared" si="6"/>
        <v>46211</v>
      </c>
      <c r="H33" s="257">
        <f t="shared" ref="H33:H34" si="9">+G33</f>
        <v>46211</v>
      </c>
      <c r="I33" s="258">
        <f>H33+3</f>
        <v>46214</v>
      </c>
      <c r="J33" s="277"/>
      <c r="K33" s="278"/>
      <c r="L33" s="279"/>
      <c r="M33" s="280"/>
      <c r="N33" s="282"/>
      <c r="O33" s="300"/>
      <c r="P33" s="282"/>
      <c r="Q33" s="282"/>
      <c r="R33" s="303"/>
    </row>
    <row r="34" spans="1:27" ht="18" customHeight="1" thickBot="1" x14ac:dyDescent="0.2">
      <c r="B34" s="111"/>
      <c r="C34" s="117" t="s">
        <v>72</v>
      </c>
      <c r="D34" s="125" t="s">
        <v>83</v>
      </c>
      <c r="E34" s="130" t="s">
        <v>50</v>
      </c>
      <c r="F34" s="252">
        <f t="shared" si="8"/>
        <v>46211</v>
      </c>
      <c r="G34" s="252">
        <f t="shared" si="6"/>
        <v>46213</v>
      </c>
      <c r="H34" s="252">
        <f t="shared" si="9"/>
        <v>46213</v>
      </c>
      <c r="I34" s="253">
        <f>H34+3</f>
        <v>46216</v>
      </c>
      <c r="J34" s="276"/>
      <c r="K34" s="274"/>
      <c r="L34" s="272"/>
      <c r="M34" s="270"/>
      <c r="N34" s="298"/>
      <c r="O34" s="301"/>
      <c r="P34" s="298"/>
      <c r="Q34" s="298"/>
      <c r="R34" s="304"/>
    </row>
    <row r="35" spans="1:27" ht="18" customHeight="1" thickBot="1" x14ac:dyDescent="0.2">
      <c r="B35" s="114"/>
      <c r="C35" s="112" t="s">
        <v>73</v>
      </c>
      <c r="D35" s="131" t="s">
        <v>103</v>
      </c>
      <c r="E35" s="126" t="s">
        <v>50</v>
      </c>
      <c r="F35" s="254">
        <f t="shared" si="8"/>
        <v>46214</v>
      </c>
      <c r="G35" s="254">
        <f t="shared" si="6"/>
        <v>46216</v>
      </c>
      <c r="H35" s="254">
        <f>G35</f>
        <v>46216</v>
      </c>
      <c r="I35" s="255">
        <f>H35+2</f>
        <v>46218</v>
      </c>
      <c r="J35" s="275"/>
      <c r="K35" s="273"/>
      <c r="L35" s="271"/>
      <c r="M35" s="269"/>
      <c r="N35" s="281"/>
      <c r="O35" s="299"/>
      <c r="P35" s="281"/>
      <c r="Q35" s="281"/>
      <c r="R35" s="302"/>
    </row>
    <row r="36" spans="1:27" ht="18" customHeight="1" x14ac:dyDescent="0.15">
      <c r="B36" s="114"/>
      <c r="C36" s="180" t="s">
        <v>75</v>
      </c>
      <c r="D36" s="123" t="s">
        <v>104</v>
      </c>
      <c r="E36" s="127" t="s">
        <v>50</v>
      </c>
      <c r="F36" s="257">
        <f t="shared" si="8"/>
        <v>46216</v>
      </c>
      <c r="G36" s="256">
        <f t="shared" si="6"/>
        <v>46218</v>
      </c>
      <c r="H36" s="257">
        <f t="shared" ref="H36:H37" si="10">+G36</f>
        <v>46218</v>
      </c>
      <c r="I36" s="258">
        <f>H36+3</f>
        <v>46221</v>
      </c>
      <c r="J36" s="277"/>
      <c r="K36" s="278"/>
      <c r="L36" s="279"/>
      <c r="M36" s="280"/>
      <c r="N36" s="282"/>
      <c r="O36" s="300"/>
      <c r="P36" s="282"/>
      <c r="Q36" s="282"/>
      <c r="R36" s="303"/>
    </row>
    <row r="37" spans="1:27" ht="18" customHeight="1" x14ac:dyDescent="0.15">
      <c r="B37" s="111"/>
      <c r="C37" s="117" t="s">
        <v>73</v>
      </c>
      <c r="D37" s="125" t="s">
        <v>105</v>
      </c>
      <c r="E37" s="130" t="s">
        <v>50</v>
      </c>
      <c r="F37" s="252">
        <f t="shared" si="8"/>
        <v>46218</v>
      </c>
      <c r="G37" s="252">
        <f t="shared" si="6"/>
        <v>46220</v>
      </c>
      <c r="H37" s="252">
        <f t="shared" si="10"/>
        <v>46220</v>
      </c>
      <c r="I37" s="253">
        <f>H37+3</f>
        <v>46223</v>
      </c>
      <c r="J37" s="277"/>
      <c r="K37" s="278"/>
      <c r="L37" s="279"/>
      <c r="M37" s="280"/>
      <c r="N37" s="282"/>
      <c r="O37" s="300"/>
      <c r="P37" s="282"/>
      <c r="Q37" s="282"/>
      <c r="R37" s="303"/>
    </row>
    <row r="38" spans="1:27" ht="18" customHeight="1" thickBot="1" x14ac:dyDescent="0.2">
      <c r="B38" s="114"/>
      <c r="C38" s="112" t="s">
        <v>72</v>
      </c>
      <c r="D38" s="131" t="s">
        <v>123</v>
      </c>
      <c r="E38" s="126" t="s">
        <v>50</v>
      </c>
      <c r="F38" s="254">
        <f t="shared" si="8"/>
        <v>46221</v>
      </c>
      <c r="G38" s="254">
        <f t="shared" si="6"/>
        <v>46223</v>
      </c>
      <c r="H38" s="254">
        <f>G38</f>
        <v>46223</v>
      </c>
      <c r="I38" s="255">
        <f>H38+2</f>
        <v>46225</v>
      </c>
      <c r="J38" s="277"/>
      <c r="K38" s="278"/>
      <c r="L38" s="279"/>
      <c r="M38" s="280"/>
      <c r="N38" s="282"/>
      <c r="O38" s="300"/>
      <c r="P38" s="282"/>
      <c r="Q38" s="282"/>
      <c r="R38" s="303"/>
    </row>
    <row r="39" spans="1:27" ht="18" customHeight="1" x14ac:dyDescent="0.15">
      <c r="B39" s="114"/>
      <c r="C39" s="180" t="s">
        <v>73</v>
      </c>
      <c r="D39" s="123" t="s">
        <v>124</v>
      </c>
      <c r="E39" s="127" t="s">
        <v>50</v>
      </c>
      <c r="F39" s="257">
        <f t="shared" si="8"/>
        <v>46223</v>
      </c>
      <c r="G39" s="256">
        <f t="shared" si="6"/>
        <v>46225</v>
      </c>
      <c r="H39" s="257">
        <f t="shared" ref="H39:H40" si="11">+G39</f>
        <v>46225</v>
      </c>
      <c r="I39" s="258">
        <f>H39+3</f>
        <v>46228</v>
      </c>
      <c r="J39" s="277"/>
      <c r="K39" s="278"/>
      <c r="L39" s="279"/>
      <c r="M39" s="280"/>
      <c r="N39" s="282"/>
      <c r="O39" s="300"/>
      <c r="P39" s="282"/>
      <c r="Q39" s="282"/>
      <c r="R39" s="303"/>
    </row>
    <row r="40" spans="1:27" ht="18" customHeight="1" thickBot="1" x14ac:dyDescent="0.2">
      <c r="B40" s="111"/>
      <c r="C40" s="112" t="s">
        <v>72</v>
      </c>
      <c r="D40" s="120" t="s">
        <v>123</v>
      </c>
      <c r="E40" s="126" t="s">
        <v>50</v>
      </c>
      <c r="F40" s="259">
        <f t="shared" si="8"/>
        <v>46225</v>
      </c>
      <c r="G40" s="259">
        <f t="shared" si="6"/>
        <v>46227</v>
      </c>
      <c r="H40" s="259">
        <f t="shared" si="11"/>
        <v>46227</v>
      </c>
      <c r="I40" s="260">
        <f>H40+3</f>
        <v>46230</v>
      </c>
      <c r="J40" s="276"/>
      <c r="K40" s="274"/>
      <c r="L40" s="272"/>
      <c r="M40" s="270"/>
      <c r="N40" s="298"/>
      <c r="O40" s="301"/>
      <c r="P40" s="298"/>
      <c r="Q40" s="298"/>
      <c r="R40" s="304"/>
    </row>
    <row r="41" spans="1:27" ht="15.95" customHeight="1" x14ac:dyDescent="0.15">
      <c r="B41" s="111"/>
      <c r="C41" s="188"/>
      <c r="D41" s="129"/>
      <c r="E41" s="113"/>
      <c r="F41" s="193"/>
      <c r="G41" s="193"/>
      <c r="H41" s="193"/>
      <c r="I41" s="193"/>
      <c r="J41" s="150"/>
      <c r="K41" t="s">
        <v>35</v>
      </c>
    </row>
    <row r="42" spans="1:27" ht="15.95" customHeight="1" x14ac:dyDescent="0.15">
      <c r="B42" s="194"/>
      <c r="C42" s="188"/>
      <c r="D42" s="193"/>
      <c r="E42" s="193"/>
      <c r="F42" s="193"/>
      <c r="G42" s="193"/>
      <c r="H42" s="193"/>
      <c r="I42" s="193"/>
    </row>
    <row r="43" spans="1:27" ht="15.95" customHeight="1" x14ac:dyDescent="0.15">
      <c r="B43" s="195"/>
      <c r="C43" s="198"/>
      <c r="D43" s="198"/>
      <c r="E43" s="198"/>
      <c r="F43" s="198"/>
      <c r="G43" s="198"/>
      <c r="H43" s="198"/>
      <c r="I43" s="198"/>
    </row>
    <row r="44" spans="1:27" ht="15.95" customHeight="1" x14ac:dyDescent="0.4">
      <c r="B44" s="198"/>
      <c r="C44" s="198"/>
      <c r="D44" s="198"/>
      <c r="E44" s="198"/>
      <c r="F44" s="198"/>
      <c r="G44" s="198"/>
      <c r="H44" s="198"/>
      <c r="I44" s="198"/>
    </row>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M49" s="138"/>
      <c r="T49" s="138"/>
      <c r="U49" s="138"/>
      <c r="V49" s="138"/>
      <c r="W49" s="138"/>
      <c r="X49" s="138"/>
      <c r="Y49" s="140"/>
      <c r="Z49" s="138"/>
    </row>
    <row r="50" spans="1:26" ht="15.95" customHeight="1" x14ac:dyDescent="0.4">
      <c r="A50" s="38"/>
      <c r="S50" s="149"/>
      <c r="T50" s="149"/>
      <c r="U50" s="149"/>
      <c r="V50" s="149"/>
      <c r="W50" s="149"/>
      <c r="X50" s="138"/>
      <c r="Y50" s="140"/>
      <c r="Z50" s="138"/>
    </row>
    <row r="51" spans="1:26" ht="15.95" customHeight="1" x14ac:dyDescent="0.4">
      <c r="A51" s="38"/>
      <c r="M51" s="138"/>
      <c r="S51" s="149"/>
      <c r="T51" s="149"/>
      <c r="U51" s="149"/>
      <c r="V51" s="149"/>
      <c r="W51" s="149"/>
      <c r="X51" s="138"/>
      <c r="Y51" s="138"/>
      <c r="Z51" s="138"/>
    </row>
    <row r="52" spans="1:26" ht="15.95" customHeight="1" x14ac:dyDescent="0.4">
      <c r="A52" s="38"/>
      <c r="S52" s="149"/>
      <c r="T52" s="149"/>
      <c r="U52" s="149"/>
      <c r="V52" s="149"/>
      <c r="W52" s="149"/>
      <c r="X52" s="138"/>
      <c r="Y52" s="138"/>
      <c r="Z52" s="138"/>
    </row>
    <row r="53" spans="1:26" ht="15.95" customHeight="1" x14ac:dyDescent="0.4">
      <c r="A53" s="38"/>
      <c r="M53" s="138"/>
      <c r="S53" s="143"/>
      <c r="T53" s="143"/>
      <c r="U53" s="143"/>
      <c r="V53" s="143"/>
      <c r="W53" s="143"/>
      <c r="X53" s="138"/>
      <c r="Y53" s="138"/>
      <c r="Z53" s="138"/>
    </row>
    <row r="54" spans="1:26" ht="15.95" customHeight="1" x14ac:dyDescent="0.35">
      <c r="A54" s="37"/>
      <c r="J54" s="23"/>
      <c r="K54" s="23"/>
      <c r="L54" s="23"/>
      <c r="M54" s="23"/>
      <c r="N54" s="138"/>
      <c r="O54" s="138"/>
      <c r="P54" s="138"/>
      <c r="Q54" s="138"/>
      <c r="R54" s="138"/>
      <c r="S54" s="138"/>
      <c r="T54" s="138"/>
      <c r="U54" s="138"/>
      <c r="V54" s="144"/>
      <c r="W54" s="138"/>
      <c r="X54" s="138"/>
      <c r="Y54" s="140"/>
      <c r="Z54" s="138"/>
    </row>
    <row r="55" spans="1:26" ht="15.95" customHeight="1" x14ac:dyDescent="0.35">
      <c r="A55" s="37"/>
      <c r="N55" s="138"/>
      <c r="O55" s="48" t="s">
        <v>37</v>
      </c>
      <c r="P55" s="138"/>
      <c r="Q55" s="141"/>
      <c r="R55" s="141"/>
      <c r="S55" s="146"/>
      <c r="T55" s="146"/>
      <c r="U55" s="141"/>
      <c r="V55" s="145" t="s">
        <v>52</v>
      </c>
      <c r="W55" s="141"/>
      <c r="X55" s="138"/>
      <c r="Y55" s="138"/>
      <c r="Z55" s="138"/>
    </row>
    <row r="56" spans="1:26" ht="15.95" customHeight="1" x14ac:dyDescent="0.35">
      <c r="A56" s="37"/>
      <c r="N56" s="138"/>
      <c r="O56" s="23"/>
      <c r="P56" s="138"/>
      <c r="Q56" s="141"/>
      <c r="R56" s="141"/>
      <c r="S56" s="146"/>
      <c r="T56" s="146"/>
      <c r="U56" s="141"/>
      <c r="V56" s="138"/>
      <c r="W56" s="141"/>
      <c r="X56" s="138"/>
      <c r="Y56" s="138"/>
      <c r="Z56" s="138"/>
    </row>
    <row r="57" spans="1:26" ht="15.95" customHeight="1" x14ac:dyDescent="0.35">
      <c r="A57" s="37"/>
      <c r="N57" s="138"/>
      <c r="O57" s="50" t="s">
        <v>39</v>
      </c>
      <c r="P57" s="138"/>
      <c r="Q57" s="141"/>
      <c r="R57" s="141"/>
      <c r="S57" s="146"/>
      <c r="T57" s="146"/>
      <c r="U57" s="141"/>
      <c r="V57" s="146" t="s">
        <v>53</v>
      </c>
      <c r="W57" s="141"/>
      <c r="X57" s="138"/>
      <c r="Y57" s="138"/>
      <c r="Z57" s="138"/>
    </row>
    <row r="58" spans="1:26" ht="15.95" customHeight="1" x14ac:dyDescent="0.35">
      <c r="A58" s="37"/>
      <c r="N58" s="138"/>
      <c r="P58" s="138"/>
      <c r="Q58" s="141"/>
      <c r="R58" s="141"/>
      <c r="S58" s="141"/>
      <c r="T58" s="141"/>
      <c r="U58" s="141"/>
      <c r="V58" s="146" t="s">
        <v>54</v>
      </c>
      <c r="W58" s="141"/>
      <c r="X58" s="138"/>
      <c r="Y58" s="138"/>
      <c r="Z58" s="138"/>
    </row>
    <row r="59" spans="1:26" ht="15.95" customHeight="1" x14ac:dyDescent="0.35">
      <c r="A59" s="37"/>
      <c r="N59" s="139"/>
      <c r="O59" s="50" t="s">
        <v>42</v>
      </c>
      <c r="P59" s="141"/>
      <c r="Q59" s="141"/>
      <c r="R59" s="141"/>
      <c r="S59" s="141"/>
      <c r="T59" s="141"/>
      <c r="U59" s="145"/>
      <c r="V59" s="146" t="s">
        <v>55</v>
      </c>
      <c r="W59" s="138"/>
      <c r="X59" s="138"/>
      <c r="Y59" s="138"/>
      <c r="Z59" s="138"/>
    </row>
    <row r="60" spans="1:26" ht="15.95" customHeight="1" x14ac:dyDescent="0.4">
      <c r="A60" s="37"/>
      <c r="N60" s="139"/>
      <c r="O60" s="50" t="s">
        <v>44</v>
      </c>
      <c r="P60" s="141"/>
      <c r="Q60" s="141"/>
      <c r="R60" s="141"/>
      <c r="S60" s="141"/>
      <c r="T60" s="141"/>
      <c r="U60" s="147"/>
      <c r="V60" s="141"/>
      <c r="W60" s="138"/>
      <c r="X60" s="138"/>
      <c r="Y60" s="138"/>
      <c r="Z60" s="138"/>
    </row>
    <row r="61" spans="1:26" ht="15.95" customHeight="1" x14ac:dyDescent="0.35">
      <c r="A61" s="37"/>
      <c r="N61" s="139"/>
      <c r="O61" s="50" t="s">
        <v>45</v>
      </c>
      <c r="P61" s="138"/>
      <c r="Q61" s="138"/>
      <c r="R61" s="138"/>
      <c r="S61" s="138"/>
      <c r="T61" s="138"/>
      <c r="U61" s="138"/>
      <c r="V61" s="138"/>
      <c r="W61" s="138"/>
      <c r="X61" s="138"/>
      <c r="Y61" s="138"/>
      <c r="Z61" s="138"/>
    </row>
    <row r="62" spans="1:26" ht="15.95" customHeight="1" x14ac:dyDescent="0.35">
      <c r="A62" s="37"/>
      <c r="N62" s="139"/>
      <c r="O62" s="138"/>
      <c r="P62" s="138"/>
      <c r="Q62" s="138"/>
      <c r="R62" s="138"/>
      <c r="S62" s="138"/>
      <c r="T62" s="138"/>
      <c r="U62" s="138"/>
      <c r="V62" s="138"/>
      <c r="W62" s="138"/>
      <c r="X62" s="138"/>
      <c r="Y62" s="138"/>
      <c r="Z62" s="138"/>
    </row>
    <row r="63" spans="1:26" ht="15.95" customHeight="1" x14ac:dyDescent="0.4"/>
    <row r="79" spans="2:8" x14ac:dyDescent="0.15">
      <c r="B79" s="36"/>
      <c r="C79" s="55"/>
      <c r="D79" s="55"/>
      <c r="E79" s="55"/>
      <c r="F79" s="56"/>
      <c r="G79" s="36"/>
      <c r="H79" s="25"/>
    </row>
    <row r="80" spans="2:8" x14ac:dyDescent="0.15">
      <c r="B80" s="36"/>
      <c r="C80" s="55"/>
      <c r="D80" s="55"/>
      <c r="E80" s="55"/>
      <c r="F80" s="56"/>
      <c r="G80" s="36"/>
      <c r="H80" s="25"/>
    </row>
    <row r="81" spans="2:9" x14ac:dyDescent="0.15">
      <c r="B81" s="36"/>
      <c r="C81" s="55"/>
      <c r="D81" s="55"/>
      <c r="E81" s="55"/>
      <c r="F81" s="56"/>
      <c r="G81" s="36"/>
      <c r="H81" s="25"/>
    </row>
    <row r="82" spans="2:9" x14ac:dyDescent="0.15">
      <c r="B82" s="36"/>
      <c r="C82" s="55"/>
      <c r="D82" s="55"/>
      <c r="E82" s="55"/>
      <c r="F82" s="56"/>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4"/>
    </row>
    <row r="107" spans="9:14" x14ac:dyDescent="0.15">
      <c r="J107" s="25"/>
      <c r="K107" s="25"/>
      <c r="L107" s="25"/>
      <c r="M107" s="25"/>
      <c r="N107" s="57"/>
    </row>
    <row r="108" spans="9:14" x14ac:dyDescent="0.15">
      <c r="J108" s="25"/>
      <c r="K108" s="25"/>
      <c r="L108" s="25"/>
      <c r="M108" s="25"/>
      <c r="N108" s="54"/>
    </row>
    <row r="109" spans="9:14" x14ac:dyDescent="0.15">
      <c r="J109" s="25"/>
      <c r="K109" s="25"/>
      <c r="L109" s="25"/>
      <c r="M109" s="25"/>
      <c r="N109" s="54"/>
    </row>
    <row r="110" spans="9:14" x14ac:dyDescent="0.15">
      <c r="J110" s="25"/>
      <c r="K110" s="25"/>
      <c r="L110" s="25"/>
      <c r="M110" s="25"/>
      <c r="N110" s="54"/>
    </row>
    <row r="111" spans="9:14" x14ac:dyDescent="0.15">
      <c r="N111" s="54"/>
    </row>
    <row r="112" spans="9:14" x14ac:dyDescent="0.15">
      <c r="N112" s="54"/>
    </row>
  </sheetData>
  <mergeCells count="52">
    <mergeCell ref="Q17:Q19"/>
    <mergeCell ref="J14:J16"/>
    <mergeCell ref="K14:K16"/>
    <mergeCell ref="J17:J19"/>
    <mergeCell ref="K17:K19"/>
    <mergeCell ref="L17:L19"/>
    <mergeCell ref="M17:M19"/>
    <mergeCell ref="N17:N19"/>
    <mergeCell ref="O17:O19"/>
    <mergeCell ref="P17:P19"/>
    <mergeCell ref="V2:W2"/>
    <mergeCell ref="B8:J8"/>
    <mergeCell ref="O14:O16"/>
    <mergeCell ref="P14:P16"/>
    <mergeCell ref="Q14:Q16"/>
    <mergeCell ref="L14:L16"/>
    <mergeCell ref="M14:M16"/>
    <mergeCell ref="N14:N16"/>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P35:P40"/>
    <mergeCell ref="J35:J40"/>
    <mergeCell ref="K35:K40"/>
    <mergeCell ref="Q35:Q40"/>
    <mergeCell ref="R35:R40"/>
    <mergeCell ref="L35:L40"/>
    <mergeCell ref="M35:M40"/>
    <mergeCell ref="N35:N40"/>
    <mergeCell ref="M29:M34"/>
    <mergeCell ref="L29:L34"/>
    <mergeCell ref="K29:K34"/>
    <mergeCell ref="J29:J34"/>
    <mergeCell ref="O35:O40"/>
    <mergeCell ref="R29:R34"/>
    <mergeCell ref="Q29:Q34"/>
    <mergeCell ref="P29:P34"/>
    <mergeCell ref="O29:O34"/>
    <mergeCell ref="N29:N34"/>
  </mergeCells>
  <phoneticPr fontId="20"/>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40"/>
  <sheetViews>
    <sheetView zoomScaleNormal="100" workbookViewId="0">
      <selection activeCell="P50" sqref="P50"/>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316">
        <f ca="1">TODAY()</f>
        <v>46197</v>
      </c>
      <c r="U2" s="316"/>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305" t="s">
        <v>7</v>
      </c>
      <c r="C8" s="306"/>
      <c r="D8" s="306"/>
      <c r="E8" s="306"/>
      <c r="F8" s="306"/>
      <c r="G8" s="306"/>
      <c r="H8" s="306"/>
      <c r="I8" s="306"/>
      <c r="J8" s="306"/>
      <c r="M8" s="24" t="s">
        <v>8</v>
      </c>
      <c r="N8" s="36"/>
      <c r="O8" s="63"/>
      <c r="P8" s="36"/>
      <c r="Q8" s="36"/>
      <c r="R8" s="36"/>
      <c r="S8" s="36"/>
      <c r="T8" s="26"/>
    </row>
    <row r="9" spans="1:23" x14ac:dyDescent="0.25">
      <c r="B9" s="336" t="s">
        <v>56</v>
      </c>
      <c r="C9" s="336"/>
      <c r="D9" s="336"/>
      <c r="E9" s="336"/>
      <c r="F9" s="336"/>
      <c r="G9" s="336"/>
      <c r="H9" s="336"/>
      <c r="I9" s="336"/>
      <c r="J9" s="336"/>
      <c r="K9" s="336"/>
      <c r="L9" s="33"/>
      <c r="M9" s="86"/>
      <c r="N9" s="86"/>
      <c r="O9" s="86"/>
      <c r="P9" s="86"/>
      <c r="Q9" s="86"/>
      <c r="R9" s="86"/>
      <c r="S9" s="86"/>
      <c r="T9" s="86"/>
      <c r="U9" s="86"/>
      <c r="V9" s="86"/>
      <c r="W9" s="33"/>
    </row>
    <row r="10" spans="1:23" ht="15.95" customHeight="1" thickBot="1" x14ac:dyDescent="0.3">
      <c r="B10" s="337"/>
      <c r="C10" s="337"/>
      <c r="D10" s="337"/>
      <c r="E10" s="337"/>
      <c r="F10" s="337"/>
      <c r="G10" s="337"/>
      <c r="H10" s="337"/>
      <c r="I10" s="337"/>
      <c r="J10" s="337"/>
      <c r="K10" s="337"/>
      <c r="L10" s="33"/>
      <c r="M10" s="86"/>
      <c r="N10" s="86"/>
      <c r="O10" s="86"/>
      <c r="P10" s="86"/>
      <c r="Q10" s="86"/>
      <c r="R10" s="86"/>
      <c r="S10" s="86"/>
      <c r="T10" s="86"/>
      <c r="U10" s="86"/>
      <c r="V10" s="86"/>
      <c r="W10" s="33"/>
    </row>
    <row r="11" spans="1:23" ht="26.1" customHeight="1" thickBot="1" x14ac:dyDescent="0.3">
      <c r="B11" s="87" t="s">
        <v>47</v>
      </c>
      <c r="C11" s="88" t="s">
        <v>11</v>
      </c>
      <c r="D11" s="89"/>
      <c r="E11" s="90" t="s">
        <v>57</v>
      </c>
      <c r="F11" s="90" t="s">
        <v>58</v>
      </c>
      <c r="G11" s="90" t="s">
        <v>59</v>
      </c>
      <c r="H11" s="90" t="s">
        <v>60</v>
      </c>
      <c r="I11" s="90" t="s">
        <v>61</v>
      </c>
      <c r="J11" s="91" t="s">
        <v>62</v>
      </c>
      <c r="K11" s="90" t="s">
        <v>12</v>
      </c>
      <c r="L11" s="98" t="s">
        <v>17</v>
      </c>
      <c r="M11" s="99" t="s">
        <v>18</v>
      </c>
      <c r="N11" s="92"/>
      <c r="O11" s="100" t="s">
        <v>19</v>
      </c>
      <c r="P11" s="101" t="s">
        <v>20</v>
      </c>
      <c r="Q11" s="100" t="s">
        <v>21</v>
      </c>
      <c r="R11" s="100" t="s">
        <v>22</v>
      </c>
      <c r="S11" s="102" t="s">
        <v>23</v>
      </c>
      <c r="T11" s="86"/>
      <c r="U11" s="86"/>
      <c r="V11" s="86"/>
      <c r="W11" s="84"/>
    </row>
    <row r="12" spans="1:23" ht="26.1" customHeight="1" x14ac:dyDescent="0.25">
      <c r="A12" s="111" t="s">
        <v>76</v>
      </c>
      <c r="B12" s="261" t="s">
        <v>63</v>
      </c>
      <c r="C12" s="262" t="s">
        <v>88</v>
      </c>
      <c r="D12" s="263" t="s">
        <v>50</v>
      </c>
      <c r="E12" s="349" t="s">
        <v>125</v>
      </c>
      <c r="F12" s="264" t="s">
        <v>64</v>
      </c>
      <c r="G12" s="264">
        <f>I12+1</f>
        <v>46203</v>
      </c>
      <c r="H12" s="264" t="s">
        <v>64</v>
      </c>
      <c r="I12" s="264">
        <f>E12+1</f>
        <v>46202</v>
      </c>
      <c r="J12" s="265" t="s">
        <v>64</v>
      </c>
      <c r="K12" s="266">
        <f>G12+1</f>
        <v>46204</v>
      </c>
      <c r="L12" s="283" t="s">
        <v>110</v>
      </c>
      <c r="M12" s="286">
        <v>2608</v>
      </c>
      <c r="N12" s="289" t="s">
        <v>30</v>
      </c>
      <c r="O12" s="321" t="s">
        <v>82</v>
      </c>
      <c r="P12" s="310">
        <v>46211</v>
      </c>
      <c r="Q12" s="330">
        <f>P12+3</f>
        <v>46214</v>
      </c>
      <c r="R12" s="324">
        <f>P12+5</f>
        <v>46216</v>
      </c>
      <c r="S12" s="338">
        <f>P12+6</f>
        <v>46217</v>
      </c>
      <c r="T12" s="86"/>
      <c r="U12" s="86"/>
      <c r="V12" s="86"/>
      <c r="W12" s="40"/>
    </row>
    <row r="13" spans="1:23" ht="26.1" customHeight="1" x14ac:dyDescent="0.25">
      <c r="A13" s="111"/>
      <c r="B13" s="132" t="s">
        <v>65</v>
      </c>
      <c r="C13" s="133" t="s">
        <v>89</v>
      </c>
      <c r="D13" s="134" t="s">
        <v>29</v>
      </c>
      <c r="E13" s="202">
        <f>E12+1</f>
        <v>46202</v>
      </c>
      <c r="F13" s="202" t="s">
        <v>74</v>
      </c>
      <c r="G13" s="202">
        <f>E13+1</f>
        <v>46203</v>
      </c>
      <c r="H13" s="199">
        <f>G13</f>
        <v>46203</v>
      </c>
      <c r="I13" s="202">
        <f>E13+2</f>
        <v>46204</v>
      </c>
      <c r="J13" s="203" t="s">
        <v>74</v>
      </c>
      <c r="K13" s="204">
        <f>E13+3</f>
        <v>46205</v>
      </c>
      <c r="L13" s="284"/>
      <c r="M13" s="287"/>
      <c r="N13" s="290"/>
      <c r="O13" s="322"/>
      <c r="P13" s="311"/>
      <c r="Q13" s="331"/>
      <c r="R13" s="325"/>
      <c r="S13" s="339"/>
      <c r="T13" s="86"/>
      <c r="U13" s="86"/>
      <c r="V13" s="86"/>
      <c r="W13" s="46"/>
    </row>
    <row r="14" spans="1:23" ht="26.1" customHeight="1" thickBot="1" x14ac:dyDescent="0.3">
      <c r="A14" s="111" t="s">
        <v>76</v>
      </c>
      <c r="B14" s="179" t="s">
        <v>66</v>
      </c>
      <c r="C14" s="135" t="s">
        <v>90</v>
      </c>
      <c r="D14" s="136" t="s">
        <v>50</v>
      </c>
      <c r="E14" s="205">
        <f>E12-2</f>
        <v>46199</v>
      </c>
      <c r="F14" s="205" t="s">
        <v>64</v>
      </c>
      <c r="G14" s="205">
        <f>E14+6</f>
        <v>46205</v>
      </c>
      <c r="H14" s="211" t="s">
        <v>64</v>
      </c>
      <c r="I14" s="211" t="s">
        <v>64</v>
      </c>
      <c r="J14" s="212">
        <f>G14</f>
        <v>46205</v>
      </c>
      <c r="K14" s="213">
        <f>G14+1</f>
        <v>46206</v>
      </c>
      <c r="L14" s="285"/>
      <c r="M14" s="288"/>
      <c r="N14" s="291"/>
      <c r="O14" s="323"/>
      <c r="P14" s="315"/>
      <c r="Q14" s="332"/>
      <c r="R14" s="326"/>
      <c r="S14" s="340"/>
      <c r="T14" s="86"/>
      <c r="U14" s="86"/>
      <c r="V14" s="86"/>
      <c r="W14" s="46"/>
    </row>
    <row r="15" spans="1:23" ht="26.1" customHeight="1" x14ac:dyDescent="0.25">
      <c r="A15" s="111"/>
      <c r="B15" s="155" t="s">
        <v>65</v>
      </c>
      <c r="C15" s="156" t="s">
        <v>91</v>
      </c>
      <c r="D15" s="157" t="s">
        <v>29</v>
      </c>
      <c r="E15" s="210">
        <f>E12+4</f>
        <v>46205</v>
      </c>
      <c r="F15" s="210" t="s">
        <v>64</v>
      </c>
      <c r="G15" s="210">
        <f>I15+1</f>
        <v>46207</v>
      </c>
      <c r="H15" s="210">
        <f>I15</f>
        <v>46206</v>
      </c>
      <c r="I15" s="214">
        <f>E15+1</f>
        <v>46206</v>
      </c>
      <c r="J15" s="267" t="s">
        <v>67</v>
      </c>
      <c r="K15" s="268">
        <f>I15+3</f>
        <v>46209</v>
      </c>
      <c r="L15" s="283" t="s">
        <v>111</v>
      </c>
      <c r="M15" s="286">
        <v>2609</v>
      </c>
      <c r="N15" s="289" t="s">
        <v>30</v>
      </c>
      <c r="O15" s="321" t="s">
        <v>100</v>
      </c>
      <c r="P15" s="310">
        <f>P12+7</f>
        <v>46218</v>
      </c>
      <c r="Q15" s="330">
        <f>Q12+7</f>
        <v>46221</v>
      </c>
      <c r="R15" s="324">
        <f>R12+7</f>
        <v>46223</v>
      </c>
      <c r="S15" s="333">
        <f>R15+1</f>
        <v>46224</v>
      </c>
      <c r="T15" s="86"/>
      <c r="U15" s="86"/>
      <c r="V15" s="86"/>
      <c r="W15" s="46"/>
    </row>
    <row r="16" spans="1:23" ht="26.1" customHeight="1" x14ac:dyDescent="0.25">
      <c r="A16" s="111"/>
      <c r="B16" s="261" t="s">
        <v>63</v>
      </c>
      <c r="C16" s="262" t="s">
        <v>96</v>
      </c>
      <c r="D16" s="263" t="s">
        <v>50</v>
      </c>
      <c r="E16" s="264">
        <f>E12+7</f>
        <v>46208</v>
      </c>
      <c r="F16" s="264" t="s">
        <v>64</v>
      </c>
      <c r="G16" s="264">
        <f>I16+1</f>
        <v>46210</v>
      </c>
      <c r="H16" s="264" t="s">
        <v>64</v>
      </c>
      <c r="I16" s="264">
        <f>E16+1</f>
        <v>46209</v>
      </c>
      <c r="J16" s="265" t="s">
        <v>64</v>
      </c>
      <c r="K16" s="266">
        <f>G16+1</f>
        <v>46211</v>
      </c>
      <c r="L16" s="284"/>
      <c r="M16" s="287"/>
      <c r="N16" s="290"/>
      <c r="O16" s="322"/>
      <c r="P16" s="311"/>
      <c r="Q16" s="331"/>
      <c r="R16" s="325"/>
      <c r="S16" s="334"/>
      <c r="T16" s="86"/>
      <c r="U16" s="86"/>
      <c r="V16" s="86"/>
      <c r="W16" s="40"/>
    </row>
    <row r="17" spans="1:23" ht="26.1" customHeight="1" x14ac:dyDescent="0.25">
      <c r="A17" s="111"/>
      <c r="B17" s="132" t="s">
        <v>65</v>
      </c>
      <c r="C17" s="133" t="s">
        <v>97</v>
      </c>
      <c r="D17" s="134" t="s">
        <v>29</v>
      </c>
      <c r="E17" s="202">
        <f>E16+1</f>
        <v>46209</v>
      </c>
      <c r="F17" s="202">
        <f>E17-1</f>
        <v>46208</v>
      </c>
      <c r="G17" s="202">
        <f>E17+1</f>
        <v>46210</v>
      </c>
      <c r="H17" s="199" t="s">
        <v>74</v>
      </c>
      <c r="I17" s="202">
        <f>E17+2</f>
        <v>46211</v>
      </c>
      <c r="J17" s="203">
        <f>I17</f>
        <v>46211</v>
      </c>
      <c r="K17" s="204">
        <f>E17+3</f>
        <v>46212</v>
      </c>
      <c r="L17" s="284"/>
      <c r="M17" s="287"/>
      <c r="N17" s="290"/>
      <c r="O17" s="322"/>
      <c r="P17" s="311"/>
      <c r="Q17" s="331"/>
      <c r="R17" s="325"/>
      <c r="S17" s="334"/>
      <c r="T17" s="86"/>
      <c r="U17" s="86"/>
      <c r="V17" s="86"/>
      <c r="W17" s="46"/>
    </row>
    <row r="18" spans="1:23" ht="26.1" customHeight="1" thickBot="1" x14ac:dyDescent="0.3">
      <c r="A18" s="111"/>
      <c r="B18" s="179" t="s">
        <v>66</v>
      </c>
      <c r="C18" s="135" t="s">
        <v>98</v>
      </c>
      <c r="D18" s="136" t="s">
        <v>50</v>
      </c>
      <c r="E18" s="206">
        <f>E16-2</f>
        <v>46206</v>
      </c>
      <c r="F18" s="206" t="s">
        <v>64</v>
      </c>
      <c r="G18" s="206">
        <f>E18+6</f>
        <v>46212</v>
      </c>
      <c r="H18" s="207" t="s">
        <v>64</v>
      </c>
      <c r="I18" s="207" t="s">
        <v>64</v>
      </c>
      <c r="J18" s="208">
        <f>G18</f>
        <v>46212</v>
      </c>
      <c r="K18" s="209">
        <f>G18+1</f>
        <v>46213</v>
      </c>
      <c r="L18" s="285"/>
      <c r="M18" s="288"/>
      <c r="N18" s="291"/>
      <c r="O18" s="323"/>
      <c r="P18" s="315"/>
      <c r="Q18" s="332"/>
      <c r="R18" s="326"/>
      <c r="S18" s="335"/>
      <c r="T18" s="86"/>
      <c r="U18" s="86"/>
      <c r="V18" s="86"/>
      <c r="W18" s="46"/>
    </row>
    <row r="19" spans="1:23" ht="26.1" customHeight="1" x14ac:dyDescent="0.25">
      <c r="A19" s="111"/>
      <c r="B19" s="243" t="s">
        <v>65</v>
      </c>
      <c r="C19" s="244" t="s">
        <v>99</v>
      </c>
      <c r="D19" s="245" t="s">
        <v>29</v>
      </c>
      <c r="E19" s="239">
        <f>E15+7</f>
        <v>46212</v>
      </c>
      <c r="F19" s="239" t="s">
        <v>64</v>
      </c>
      <c r="G19" s="239">
        <f>I19+1</f>
        <v>46214</v>
      </c>
      <c r="H19" s="239">
        <f>I19</f>
        <v>46213</v>
      </c>
      <c r="I19" s="240">
        <f>E19+1</f>
        <v>46213</v>
      </c>
      <c r="J19" s="241" t="s">
        <v>67</v>
      </c>
      <c r="K19" s="242">
        <f>I19+3</f>
        <v>46216</v>
      </c>
      <c r="L19" s="283" t="s">
        <v>112</v>
      </c>
      <c r="M19" s="286">
        <v>2608</v>
      </c>
      <c r="N19" s="289" t="s">
        <v>30</v>
      </c>
      <c r="O19" s="321" t="s">
        <v>102</v>
      </c>
      <c r="P19" s="310">
        <f>P15+7</f>
        <v>46225</v>
      </c>
      <c r="Q19" s="310">
        <f t="shared" ref="Q19:R19" si="0">Q15+7</f>
        <v>46228</v>
      </c>
      <c r="R19" s="310">
        <f t="shared" si="0"/>
        <v>46230</v>
      </c>
      <c r="S19" s="313">
        <f>R19+1</f>
        <v>46231</v>
      </c>
      <c r="T19" s="86"/>
      <c r="U19" s="86"/>
      <c r="V19" s="86"/>
      <c r="W19" s="46"/>
    </row>
    <row r="20" spans="1:23" ht="26.1" customHeight="1" x14ac:dyDescent="0.25">
      <c r="A20" s="111"/>
      <c r="B20" s="132" t="s">
        <v>63</v>
      </c>
      <c r="C20" s="133" t="s">
        <v>88</v>
      </c>
      <c r="D20" s="134" t="s">
        <v>50</v>
      </c>
      <c r="E20" s="199">
        <f>E16+7</f>
        <v>46215</v>
      </c>
      <c r="F20" s="199" t="s">
        <v>64</v>
      </c>
      <c r="G20" s="199">
        <f>I20+1</f>
        <v>46217</v>
      </c>
      <c r="H20" s="199" t="s">
        <v>64</v>
      </c>
      <c r="I20" s="199">
        <f>E20+1</f>
        <v>46216</v>
      </c>
      <c r="J20" s="200" t="s">
        <v>64</v>
      </c>
      <c r="K20" s="201">
        <f>G20+1</f>
        <v>46218</v>
      </c>
      <c r="L20" s="284"/>
      <c r="M20" s="287"/>
      <c r="N20" s="290"/>
      <c r="O20" s="322"/>
      <c r="P20" s="311"/>
      <c r="Q20" s="311"/>
      <c r="R20" s="311"/>
      <c r="S20" s="319"/>
      <c r="T20" s="86"/>
      <c r="U20" s="86"/>
      <c r="V20" s="86"/>
      <c r="W20" s="40"/>
    </row>
    <row r="21" spans="1:23" ht="26.1" customHeight="1" x14ac:dyDescent="0.25">
      <c r="A21" s="111"/>
      <c r="B21" s="132" t="s">
        <v>65</v>
      </c>
      <c r="C21" s="133" t="s">
        <v>89</v>
      </c>
      <c r="D21" s="134" t="s">
        <v>29</v>
      </c>
      <c r="E21" s="202">
        <f>E17+7</f>
        <v>46216</v>
      </c>
      <c r="F21" s="202" t="s">
        <v>74</v>
      </c>
      <c r="G21" s="202">
        <f>E21+1</f>
        <v>46217</v>
      </c>
      <c r="H21" s="199">
        <f>G21</f>
        <v>46217</v>
      </c>
      <c r="I21" s="202">
        <f>E21+2</f>
        <v>46218</v>
      </c>
      <c r="J21" s="203" t="s">
        <v>74</v>
      </c>
      <c r="K21" s="204">
        <f>E21+3</f>
        <v>46219</v>
      </c>
      <c r="L21" s="284"/>
      <c r="M21" s="287"/>
      <c r="N21" s="290"/>
      <c r="O21" s="322"/>
      <c r="P21" s="311"/>
      <c r="Q21" s="311"/>
      <c r="R21" s="311"/>
      <c r="S21" s="319"/>
      <c r="T21" s="86"/>
      <c r="U21" s="86"/>
      <c r="V21" s="86"/>
      <c r="W21" s="46"/>
    </row>
    <row r="22" spans="1:23" ht="26.1" customHeight="1" thickBot="1" x14ac:dyDescent="0.3">
      <c r="A22" s="111"/>
      <c r="B22" s="179" t="s">
        <v>66</v>
      </c>
      <c r="C22" s="135" t="s">
        <v>90</v>
      </c>
      <c r="D22" s="136" t="s">
        <v>50</v>
      </c>
      <c r="E22" s="205">
        <f>E18+7</f>
        <v>46213</v>
      </c>
      <c r="F22" s="205" t="s">
        <v>64</v>
      </c>
      <c r="G22" s="205">
        <f>E22+6</f>
        <v>46219</v>
      </c>
      <c r="H22" s="211" t="s">
        <v>64</v>
      </c>
      <c r="I22" s="211" t="s">
        <v>64</v>
      </c>
      <c r="J22" s="212">
        <f>G22</f>
        <v>46219</v>
      </c>
      <c r="K22" s="213">
        <f>G22+1</f>
        <v>46220</v>
      </c>
      <c r="L22" s="285"/>
      <c r="M22" s="288"/>
      <c r="N22" s="291"/>
      <c r="O22" s="323"/>
      <c r="P22" s="315"/>
      <c r="Q22" s="315"/>
      <c r="R22" s="315"/>
      <c r="S22" s="314"/>
      <c r="T22" s="86"/>
      <c r="U22" s="86"/>
      <c r="V22" s="86"/>
      <c r="W22" s="46"/>
    </row>
    <row r="23" spans="1:23" ht="26.1" customHeight="1" x14ac:dyDescent="0.25">
      <c r="A23" s="111"/>
      <c r="B23" s="243" t="s">
        <v>65</v>
      </c>
      <c r="C23" s="244" t="s">
        <v>91</v>
      </c>
      <c r="D23" s="245" t="s">
        <v>29</v>
      </c>
      <c r="E23" s="239">
        <f>E19+7</f>
        <v>46219</v>
      </c>
      <c r="F23" s="239" t="s">
        <v>64</v>
      </c>
      <c r="G23" s="239">
        <f>I23+1</f>
        <v>46221</v>
      </c>
      <c r="H23" s="239">
        <f>I23</f>
        <v>46220</v>
      </c>
      <c r="I23" s="240">
        <f>E23+1</f>
        <v>46220</v>
      </c>
      <c r="J23" s="241" t="s">
        <v>67</v>
      </c>
      <c r="K23" s="242">
        <f>I23+3</f>
        <v>46223</v>
      </c>
      <c r="L23" s="283" t="s">
        <v>109</v>
      </c>
      <c r="M23" s="286">
        <v>2609</v>
      </c>
      <c r="N23" s="289" t="s">
        <v>30</v>
      </c>
      <c r="O23" s="321" t="s">
        <v>115</v>
      </c>
      <c r="P23" s="310">
        <f>P19+7</f>
        <v>46232</v>
      </c>
      <c r="Q23" s="310">
        <f t="shared" ref="Q23:S23" si="1">Q19+7</f>
        <v>46235</v>
      </c>
      <c r="R23" s="310">
        <f t="shared" si="1"/>
        <v>46237</v>
      </c>
      <c r="S23" s="313">
        <f t="shared" si="1"/>
        <v>46238</v>
      </c>
      <c r="T23" s="86"/>
      <c r="U23" s="86"/>
      <c r="V23" s="86"/>
      <c r="W23" s="46"/>
    </row>
    <row r="24" spans="1:23" ht="26.1" customHeight="1" x14ac:dyDescent="0.25">
      <c r="B24" s="132" t="s">
        <v>63</v>
      </c>
      <c r="C24" s="133" t="s">
        <v>96</v>
      </c>
      <c r="D24" s="134" t="s">
        <v>50</v>
      </c>
      <c r="E24" s="199">
        <f>E20+7</f>
        <v>46222</v>
      </c>
      <c r="F24" s="199" t="s">
        <v>64</v>
      </c>
      <c r="G24" s="199">
        <f>I24+1</f>
        <v>46224</v>
      </c>
      <c r="H24" s="199" t="s">
        <v>64</v>
      </c>
      <c r="I24" s="199">
        <f>E24+1</f>
        <v>46223</v>
      </c>
      <c r="J24" s="200" t="s">
        <v>64</v>
      </c>
      <c r="K24" s="201">
        <f>G24+1</f>
        <v>46225</v>
      </c>
      <c r="L24" s="284"/>
      <c r="M24" s="287"/>
      <c r="N24" s="290"/>
      <c r="O24" s="322"/>
      <c r="P24" s="311"/>
      <c r="Q24" s="311"/>
      <c r="R24" s="311"/>
      <c r="S24" s="319"/>
      <c r="T24" s="86"/>
      <c r="U24" s="86"/>
      <c r="V24" s="86"/>
      <c r="W24" s="40"/>
    </row>
    <row r="25" spans="1:23" ht="26.1" customHeight="1" x14ac:dyDescent="0.25">
      <c r="B25" s="132" t="s">
        <v>65</v>
      </c>
      <c r="C25" s="133" t="s">
        <v>97</v>
      </c>
      <c r="D25" s="134" t="s">
        <v>29</v>
      </c>
      <c r="E25" s="202">
        <f>E24+1</f>
        <v>46223</v>
      </c>
      <c r="F25" s="202">
        <f>E25-1</f>
        <v>46222</v>
      </c>
      <c r="G25" s="202">
        <f>E25+1</f>
        <v>46224</v>
      </c>
      <c r="H25" s="199" t="s">
        <v>74</v>
      </c>
      <c r="I25" s="202">
        <f>E25+2</f>
        <v>46225</v>
      </c>
      <c r="J25" s="203">
        <f>I25</f>
        <v>46225</v>
      </c>
      <c r="K25" s="204">
        <f>E25+3</f>
        <v>46226</v>
      </c>
      <c r="L25" s="284"/>
      <c r="M25" s="287"/>
      <c r="N25" s="290"/>
      <c r="O25" s="322"/>
      <c r="P25" s="311"/>
      <c r="Q25" s="311"/>
      <c r="R25" s="311"/>
      <c r="S25" s="319"/>
      <c r="T25" s="86"/>
      <c r="U25" s="86"/>
      <c r="V25" s="86"/>
      <c r="W25" s="46"/>
    </row>
    <row r="26" spans="1:23" ht="26.1" customHeight="1" thickBot="1" x14ac:dyDescent="0.3">
      <c r="B26" s="179" t="s">
        <v>66</v>
      </c>
      <c r="C26" s="135" t="s">
        <v>98</v>
      </c>
      <c r="D26" s="136" t="s">
        <v>50</v>
      </c>
      <c r="E26" s="206">
        <f>E24-2</f>
        <v>46220</v>
      </c>
      <c r="F26" s="206" t="s">
        <v>64</v>
      </c>
      <c r="G26" s="206">
        <f>E26+6</f>
        <v>46226</v>
      </c>
      <c r="H26" s="207" t="s">
        <v>64</v>
      </c>
      <c r="I26" s="207" t="s">
        <v>64</v>
      </c>
      <c r="J26" s="208">
        <f>G26</f>
        <v>46226</v>
      </c>
      <c r="K26" s="209">
        <f>G26+1</f>
        <v>46227</v>
      </c>
      <c r="L26" s="285"/>
      <c r="M26" s="288"/>
      <c r="N26" s="291"/>
      <c r="O26" s="323"/>
      <c r="P26" s="315"/>
      <c r="Q26" s="315"/>
      <c r="R26" s="315"/>
      <c r="S26" s="314"/>
      <c r="T26" s="86"/>
      <c r="U26" s="86"/>
      <c r="V26" s="86"/>
      <c r="W26" s="46"/>
    </row>
    <row r="27" spans="1:23" ht="26.1" customHeight="1" thickBot="1" x14ac:dyDescent="0.3">
      <c r="B27" s="183" t="s">
        <v>65</v>
      </c>
      <c r="C27" s="184" t="s">
        <v>99</v>
      </c>
      <c r="D27" s="185" t="s">
        <v>29</v>
      </c>
      <c r="E27" s="215">
        <f>E23+7</f>
        <v>46226</v>
      </c>
      <c r="F27" s="215" t="s">
        <v>64</v>
      </c>
      <c r="G27" s="215">
        <f>I27+1</f>
        <v>46228</v>
      </c>
      <c r="H27" s="215">
        <f>I27</f>
        <v>46227</v>
      </c>
      <c r="I27" s="216">
        <f>E27+1</f>
        <v>46227</v>
      </c>
      <c r="J27" s="217" t="s">
        <v>67</v>
      </c>
      <c r="K27" s="218">
        <f>I27+3</f>
        <v>46230</v>
      </c>
      <c r="L27" s="172" t="s">
        <v>113</v>
      </c>
      <c r="M27" s="173">
        <v>2610</v>
      </c>
      <c r="N27" s="174" t="s">
        <v>30</v>
      </c>
      <c r="O27" s="175" t="s">
        <v>117</v>
      </c>
      <c r="P27" s="176">
        <f>P23+7</f>
        <v>46239</v>
      </c>
      <c r="Q27" s="177">
        <f>Q23+7</f>
        <v>46242</v>
      </c>
      <c r="R27" s="176">
        <f>R23+7</f>
        <v>46244</v>
      </c>
      <c r="S27" s="178">
        <f>S23+7</f>
        <v>46245</v>
      </c>
      <c r="T27" s="86"/>
      <c r="U27" s="86"/>
      <c r="V27" s="86"/>
      <c r="W27" s="46"/>
    </row>
    <row r="28" spans="1:23" ht="15.75" customHeight="1" x14ac:dyDescent="0.25">
      <c r="A28" s="219"/>
      <c r="B28" s="220"/>
      <c r="C28" s="113"/>
      <c r="D28" s="154"/>
      <c r="E28" s="221"/>
      <c r="F28" s="221"/>
      <c r="G28" s="222"/>
      <c r="H28" s="222"/>
      <c r="I28" s="222"/>
      <c r="J28" s="221"/>
      <c r="K28" s="221"/>
      <c r="L28" s="94"/>
      <c r="M28" s="103"/>
      <c r="N28" s="94"/>
      <c r="O28" s="109"/>
      <c r="P28" s="96"/>
      <c r="Q28" s="97"/>
      <c r="R28" s="96"/>
      <c r="S28" s="96"/>
      <c r="T28" s="86"/>
      <c r="U28" s="86"/>
      <c r="V28" s="86"/>
      <c r="W28" s="46"/>
    </row>
    <row r="29" spans="1:23" ht="15.75" customHeight="1" x14ac:dyDescent="0.15">
      <c r="A29" s="219"/>
      <c r="B29" s="220"/>
      <c r="C29" s="129"/>
      <c r="D29" s="154"/>
      <c r="E29" s="221"/>
      <c r="F29" s="221"/>
      <c r="G29" s="222"/>
      <c r="H29" s="222"/>
      <c r="I29" s="222"/>
      <c r="J29" s="221"/>
      <c r="K29" s="221"/>
      <c r="L29" s="103"/>
      <c r="N29" s="103"/>
      <c r="O29" s="104"/>
      <c r="P29" s="105"/>
      <c r="Q29" s="106"/>
      <c r="R29" s="105"/>
      <c r="S29" s="105"/>
      <c r="V29" s="83"/>
      <c r="W29" s="83"/>
    </row>
    <row r="30" spans="1:23" ht="15.75" customHeight="1" x14ac:dyDescent="0.15">
      <c r="A30" s="111"/>
      <c r="B30" s="220"/>
      <c r="C30" s="113"/>
      <c r="D30" s="113"/>
      <c r="E30" s="223"/>
      <c r="F30" s="223"/>
      <c r="G30" s="223"/>
      <c r="H30" s="224"/>
      <c r="I30" s="224"/>
      <c r="J30" s="113"/>
      <c r="K30" s="113"/>
      <c r="L30" s="103"/>
      <c r="N30" s="103"/>
      <c r="O30" s="104"/>
      <c r="P30" s="105"/>
      <c r="Q30" s="106"/>
      <c r="R30" s="105"/>
      <c r="S30" s="105"/>
      <c r="V30" s="83"/>
      <c r="W30" s="83"/>
    </row>
    <row r="31" spans="1:23" ht="15.75" customHeight="1" thickBot="1" x14ac:dyDescent="0.4">
      <c r="A31" s="37"/>
      <c r="B31" s="225"/>
      <c r="C31" s="226"/>
      <c r="D31" s="226"/>
      <c r="E31" s="226"/>
      <c r="F31" s="226"/>
      <c r="G31" s="226"/>
      <c r="H31" s="227"/>
      <c r="I31" s="227"/>
      <c r="J31" s="228"/>
      <c r="K31" s="228"/>
      <c r="L31" s="103"/>
      <c r="N31" s="103"/>
      <c r="O31" s="104"/>
      <c r="P31" s="105"/>
      <c r="Q31" s="106"/>
      <c r="R31" s="105"/>
      <c r="S31" s="105"/>
      <c r="V31" s="83"/>
      <c r="W31" s="83"/>
    </row>
    <row r="32" spans="1:23" ht="15.75" customHeight="1" thickBot="1" x14ac:dyDescent="0.4">
      <c r="A32" s="37"/>
      <c r="B32" s="229" t="s">
        <v>47</v>
      </c>
      <c r="C32" s="230" t="s">
        <v>11</v>
      </c>
      <c r="D32" s="231"/>
      <c r="E32" s="232" t="s">
        <v>57</v>
      </c>
      <c r="F32" s="232" t="s">
        <v>58</v>
      </c>
      <c r="G32" s="232" t="s">
        <v>59</v>
      </c>
      <c r="H32" s="232" t="s">
        <v>60</v>
      </c>
      <c r="I32" s="232" t="s">
        <v>61</v>
      </c>
      <c r="J32" s="233" t="s">
        <v>62</v>
      </c>
      <c r="K32" s="232" t="s">
        <v>12</v>
      </c>
      <c r="L32" s="69" t="s">
        <v>17</v>
      </c>
      <c r="M32" s="70" t="s">
        <v>18</v>
      </c>
      <c r="N32" s="118"/>
      <c r="O32" s="72" t="s">
        <v>19</v>
      </c>
      <c r="P32" s="74" t="s">
        <v>31</v>
      </c>
      <c r="Q32" s="72" t="s">
        <v>68</v>
      </c>
      <c r="R32" s="72" t="s">
        <v>33</v>
      </c>
      <c r="S32" s="70" t="s">
        <v>69</v>
      </c>
      <c r="T32" s="73" t="s">
        <v>19</v>
      </c>
      <c r="V32" s="83"/>
      <c r="W32" s="83"/>
    </row>
    <row r="33" spans="1:23" ht="15.75" customHeight="1" x14ac:dyDescent="0.15">
      <c r="A33" s="111" t="s">
        <v>76</v>
      </c>
      <c r="B33" s="132" t="s">
        <v>63</v>
      </c>
      <c r="C33" s="133" t="s">
        <v>88</v>
      </c>
      <c r="D33" s="134" t="s">
        <v>50</v>
      </c>
      <c r="E33" s="202" t="s">
        <v>125</v>
      </c>
      <c r="F33" s="199" t="s">
        <v>64</v>
      </c>
      <c r="G33" s="199">
        <f>I33+1</f>
        <v>46203</v>
      </c>
      <c r="H33" s="199" t="s">
        <v>64</v>
      </c>
      <c r="I33" s="199">
        <f>E33+1</f>
        <v>46202</v>
      </c>
      <c r="J33" s="200" t="s">
        <v>64</v>
      </c>
      <c r="K33" s="201">
        <f>G33+1</f>
        <v>46204</v>
      </c>
      <c r="L33" s="327" t="s">
        <v>70</v>
      </c>
      <c r="M33" s="286">
        <v>2614</v>
      </c>
      <c r="N33" s="289" t="s">
        <v>28</v>
      </c>
      <c r="O33" s="341" t="s">
        <v>126</v>
      </c>
      <c r="P33" s="324">
        <v>46220</v>
      </c>
      <c r="Q33" s="296">
        <f>P33+3</f>
        <v>46223</v>
      </c>
      <c r="R33" s="310">
        <f>Q33+4</f>
        <v>46227</v>
      </c>
      <c r="S33" s="310">
        <f>R33+1</f>
        <v>46228</v>
      </c>
      <c r="T33" s="350">
        <f>S33+1</f>
        <v>46229</v>
      </c>
      <c r="V33" s="83"/>
      <c r="W33" s="83"/>
    </row>
    <row r="34" spans="1:23" ht="15.75" customHeight="1" x14ac:dyDescent="0.15">
      <c r="A34" s="111"/>
      <c r="B34" s="132" t="s">
        <v>65</v>
      </c>
      <c r="C34" s="133" t="s">
        <v>89</v>
      </c>
      <c r="D34" s="134" t="s">
        <v>29</v>
      </c>
      <c r="E34" s="202">
        <f>E33+1</f>
        <v>46202</v>
      </c>
      <c r="F34" s="202" t="s">
        <v>74</v>
      </c>
      <c r="G34" s="202">
        <f>E34+1</f>
        <v>46203</v>
      </c>
      <c r="H34" s="199">
        <f>G34</f>
        <v>46203</v>
      </c>
      <c r="I34" s="202">
        <f>E34+2</f>
        <v>46204</v>
      </c>
      <c r="J34" s="203" t="s">
        <v>74</v>
      </c>
      <c r="K34" s="204">
        <f>E34+3</f>
        <v>46205</v>
      </c>
      <c r="L34" s="328"/>
      <c r="M34" s="287"/>
      <c r="N34" s="290"/>
      <c r="O34" s="342"/>
      <c r="P34" s="325"/>
      <c r="Q34" s="312"/>
      <c r="R34" s="311"/>
      <c r="S34" s="311"/>
      <c r="T34" s="319"/>
      <c r="V34" s="83"/>
      <c r="W34" s="83"/>
    </row>
    <row r="35" spans="1:23" ht="15.75" customHeight="1" thickBot="1" x14ac:dyDescent="0.2">
      <c r="A35" s="111" t="s">
        <v>76</v>
      </c>
      <c r="B35" s="179" t="s">
        <v>66</v>
      </c>
      <c r="C35" s="135" t="s">
        <v>90</v>
      </c>
      <c r="D35" s="136" t="s">
        <v>50</v>
      </c>
      <c r="E35" s="206">
        <f>E33-2</f>
        <v>46199</v>
      </c>
      <c r="F35" s="206" t="s">
        <v>64</v>
      </c>
      <c r="G35" s="206">
        <f>E35+6</f>
        <v>46205</v>
      </c>
      <c r="H35" s="207" t="s">
        <v>64</v>
      </c>
      <c r="I35" s="207" t="s">
        <v>64</v>
      </c>
      <c r="J35" s="208">
        <f>G35</f>
        <v>46205</v>
      </c>
      <c r="K35" s="209">
        <f>G35+1</f>
        <v>46206</v>
      </c>
      <c r="L35" s="328"/>
      <c r="M35" s="287"/>
      <c r="N35" s="290"/>
      <c r="O35" s="342"/>
      <c r="P35" s="325"/>
      <c r="Q35" s="312"/>
      <c r="R35" s="311"/>
      <c r="S35" s="311"/>
      <c r="T35" s="319"/>
      <c r="V35" s="83"/>
      <c r="W35" s="83"/>
    </row>
    <row r="36" spans="1:23" ht="15.75" customHeight="1" x14ac:dyDescent="0.15">
      <c r="A36" s="111"/>
      <c r="B36" s="155" t="s">
        <v>65</v>
      </c>
      <c r="C36" s="156" t="s">
        <v>91</v>
      </c>
      <c r="D36" s="157" t="s">
        <v>29</v>
      </c>
      <c r="E36" s="210">
        <f>E33+4</f>
        <v>46205</v>
      </c>
      <c r="F36" s="210" t="s">
        <v>64</v>
      </c>
      <c r="G36" s="210">
        <f>I36+1</f>
        <v>46207</v>
      </c>
      <c r="H36" s="210">
        <f>I36</f>
        <v>46206</v>
      </c>
      <c r="I36" s="214">
        <f>E36+1</f>
        <v>46206</v>
      </c>
      <c r="J36" s="267" t="s">
        <v>67</v>
      </c>
      <c r="K36" s="268">
        <f>I36+3</f>
        <v>46209</v>
      </c>
      <c r="L36" s="328"/>
      <c r="M36" s="287"/>
      <c r="N36" s="290"/>
      <c r="O36" s="342"/>
      <c r="P36" s="325"/>
      <c r="Q36" s="312"/>
      <c r="R36" s="311"/>
      <c r="S36" s="311"/>
      <c r="T36" s="319"/>
      <c r="V36" s="83"/>
      <c r="W36" s="83"/>
    </row>
    <row r="37" spans="1:23" ht="15.75" customHeight="1" x14ac:dyDescent="0.15">
      <c r="A37" s="111"/>
      <c r="B37" s="261" t="s">
        <v>63</v>
      </c>
      <c r="C37" s="262" t="s">
        <v>96</v>
      </c>
      <c r="D37" s="263" t="s">
        <v>50</v>
      </c>
      <c r="E37" s="264">
        <f>E33+7</f>
        <v>46208</v>
      </c>
      <c r="F37" s="264" t="s">
        <v>64</v>
      </c>
      <c r="G37" s="264">
        <f>I37+1</f>
        <v>46210</v>
      </c>
      <c r="H37" s="264" t="s">
        <v>64</v>
      </c>
      <c r="I37" s="264">
        <f>E37+1</f>
        <v>46209</v>
      </c>
      <c r="J37" s="265" t="s">
        <v>64</v>
      </c>
      <c r="K37" s="266">
        <f>G37+1</f>
        <v>46211</v>
      </c>
      <c r="L37" s="328"/>
      <c r="M37" s="287"/>
      <c r="N37" s="290"/>
      <c r="O37" s="342"/>
      <c r="P37" s="325"/>
      <c r="Q37" s="312"/>
      <c r="R37" s="311"/>
      <c r="S37" s="311"/>
      <c r="T37" s="319"/>
      <c r="V37" s="83"/>
      <c r="W37" s="83"/>
    </row>
    <row r="38" spans="1:23" ht="15.75" customHeight="1" x14ac:dyDescent="0.15">
      <c r="A38" s="111"/>
      <c r="B38" s="132" t="s">
        <v>65</v>
      </c>
      <c r="C38" s="133" t="s">
        <v>97</v>
      </c>
      <c r="D38" s="134" t="s">
        <v>29</v>
      </c>
      <c r="E38" s="202">
        <f>E37+1</f>
        <v>46209</v>
      </c>
      <c r="F38" s="202">
        <f>E38-1</f>
        <v>46208</v>
      </c>
      <c r="G38" s="202">
        <f>E38+1</f>
        <v>46210</v>
      </c>
      <c r="H38" s="199" t="s">
        <v>74</v>
      </c>
      <c r="I38" s="202">
        <f>E38+2</f>
        <v>46211</v>
      </c>
      <c r="J38" s="203">
        <f>I38</f>
        <v>46211</v>
      </c>
      <c r="K38" s="204">
        <f>E38+3</f>
        <v>46212</v>
      </c>
      <c r="L38" s="328"/>
      <c r="M38" s="287"/>
      <c r="N38" s="290"/>
      <c r="O38" s="342"/>
      <c r="P38" s="325"/>
      <c r="Q38" s="312"/>
      <c r="R38" s="311"/>
      <c r="S38" s="311"/>
      <c r="T38" s="319"/>
      <c r="V38" s="83"/>
      <c r="W38" s="83"/>
    </row>
    <row r="39" spans="1:23" ht="15.75" customHeight="1" thickBot="1" x14ac:dyDescent="0.2">
      <c r="A39" s="111"/>
      <c r="B39" s="179" t="s">
        <v>66</v>
      </c>
      <c r="C39" s="135" t="s">
        <v>98</v>
      </c>
      <c r="D39" s="136" t="s">
        <v>50</v>
      </c>
      <c r="E39" s="205">
        <f>E37-2</f>
        <v>46206</v>
      </c>
      <c r="F39" s="205" t="s">
        <v>64</v>
      </c>
      <c r="G39" s="205">
        <f>E39+6</f>
        <v>46212</v>
      </c>
      <c r="H39" s="211" t="s">
        <v>64</v>
      </c>
      <c r="I39" s="211" t="s">
        <v>64</v>
      </c>
      <c r="J39" s="212">
        <f>G39</f>
        <v>46212</v>
      </c>
      <c r="K39" s="213">
        <f>G39+1</f>
        <v>46213</v>
      </c>
      <c r="L39" s="329"/>
      <c r="M39" s="288"/>
      <c r="N39" s="291"/>
      <c r="O39" s="343"/>
      <c r="P39" s="326"/>
      <c r="Q39" s="297"/>
      <c r="R39" s="315"/>
      <c r="S39" s="315"/>
      <c r="T39" s="314"/>
      <c r="V39" s="83"/>
      <c r="W39" s="83"/>
    </row>
    <row r="40" spans="1:23" ht="15.75" customHeight="1" x14ac:dyDescent="0.15">
      <c r="A40" s="111"/>
      <c r="B40" s="155" t="s">
        <v>65</v>
      </c>
      <c r="C40" s="156" t="s">
        <v>99</v>
      </c>
      <c r="D40" s="157" t="s">
        <v>29</v>
      </c>
      <c r="E40" s="210">
        <f>E36+7</f>
        <v>46212</v>
      </c>
      <c r="F40" s="210" t="s">
        <v>64</v>
      </c>
      <c r="G40" s="210">
        <f>I40+1</f>
        <v>46214</v>
      </c>
      <c r="H40" s="210">
        <f>I40</f>
        <v>46213</v>
      </c>
      <c r="I40" s="214">
        <f>E40+1</f>
        <v>46213</v>
      </c>
      <c r="J40" s="267" t="s">
        <v>67</v>
      </c>
      <c r="K40" s="268">
        <f>I40+3</f>
        <v>46216</v>
      </c>
      <c r="L40" s="327" t="s">
        <v>70</v>
      </c>
      <c r="M40" s="286">
        <v>2615</v>
      </c>
      <c r="N40" s="289" t="s">
        <v>28</v>
      </c>
      <c r="O40" s="341" t="s">
        <v>127</v>
      </c>
      <c r="P40" s="324">
        <f>P33+14</f>
        <v>46234</v>
      </c>
      <c r="Q40" s="296">
        <f>P40+3</f>
        <v>46237</v>
      </c>
      <c r="R40" s="310">
        <f>Q40+4</f>
        <v>46241</v>
      </c>
      <c r="S40" s="310">
        <f>R40+1</f>
        <v>46242</v>
      </c>
      <c r="T40" s="313">
        <f>S40+1</f>
        <v>46243</v>
      </c>
      <c r="V40" s="83"/>
      <c r="W40" s="83"/>
    </row>
    <row r="41" spans="1:23" ht="15.75" customHeight="1" x14ac:dyDescent="0.15">
      <c r="A41" s="111"/>
      <c r="B41" s="261" t="s">
        <v>63</v>
      </c>
      <c r="C41" s="262" t="s">
        <v>88</v>
      </c>
      <c r="D41" s="263" t="s">
        <v>50</v>
      </c>
      <c r="E41" s="264">
        <f>E37+7</f>
        <v>46215</v>
      </c>
      <c r="F41" s="264" t="s">
        <v>64</v>
      </c>
      <c r="G41" s="264">
        <f>I41+1</f>
        <v>46217</v>
      </c>
      <c r="H41" s="264" t="s">
        <v>64</v>
      </c>
      <c r="I41" s="264">
        <f>E41+1</f>
        <v>46216</v>
      </c>
      <c r="J41" s="265" t="s">
        <v>64</v>
      </c>
      <c r="K41" s="266">
        <f>G41+1</f>
        <v>46218</v>
      </c>
      <c r="L41" s="328"/>
      <c r="M41" s="287"/>
      <c r="N41" s="290"/>
      <c r="O41" s="342"/>
      <c r="P41" s="325"/>
      <c r="Q41" s="312"/>
      <c r="R41" s="311"/>
      <c r="S41" s="311"/>
      <c r="T41" s="319"/>
      <c r="V41" s="83"/>
      <c r="W41" s="83"/>
    </row>
    <row r="42" spans="1:23" ht="15.75" customHeight="1" x14ac:dyDescent="0.15">
      <c r="A42" s="111"/>
      <c r="B42" s="132" t="s">
        <v>65</v>
      </c>
      <c r="C42" s="133" t="s">
        <v>89</v>
      </c>
      <c r="D42" s="134" t="s">
        <v>29</v>
      </c>
      <c r="E42" s="202">
        <f>E38+7</f>
        <v>46216</v>
      </c>
      <c r="F42" s="202" t="s">
        <v>74</v>
      </c>
      <c r="G42" s="202">
        <f>E42+1</f>
        <v>46217</v>
      </c>
      <c r="H42" s="199">
        <f>G42</f>
        <v>46217</v>
      </c>
      <c r="I42" s="202">
        <f>E42+2</f>
        <v>46218</v>
      </c>
      <c r="J42" s="203" t="s">
        <v>74</v>
      </c>
      <c r="K42" s="204">
        <f>E42+3</f>
        <v>46219</v>
      </c>
      <c r="L42" s="328"/>
      <c r="M42" s="287"/>
      <c r="N42" s="290"/>
      <c r="O42" s="342"/>
      <c r="P42" s="325"/>
      <c r="Q42" s="312"/>
      <c r="R42" s="311"/>
      <c r="S42" s="311"/>
      <c r="T42" s="319"/>
      <c r="V42" s="83"/>
      <c r="W42" s="83"/>
    </row>
    <row r="43" spans="1:23" ht="15.75" customHeight="1" thickBot="1" x14ac:dyDescent="0.2">
      <c r="A43" s="111"/>
      <c r="B43" s="179" t="s">
        <v>66</v>
      </c>
      <c r="C43" s="135" t="s">
        <v>90</v>
      </c>
      <c r="D43" s="136" t="s">
        <v>50</v>
      </c>
      <c r="E43" s="206">
        <f>E39+7</f>
        <v>46213</v>
      </c>
      <c r="F43" s="206" t="s">
        <v>64</v>
      </c>
      <c r="G43" s="206">
        <f>E43+6</f>
        <v>46219</v>
      </c>
      <c r="H43" s="207" t="s">
        <v>64</v>
      </c>
      <c r="I43" s="207" t="s">
        <v>64</v>
      </c>
      <c r="J43" s="208">
        <f>G43</f>
        <v>46219</v>
      </c>
      <c r="K43" s="209">
        <f>G43+1</f>
        <v>46220</v>
      </c>
      <c r="L43" s="328"/>
      <c r="M43" s="287"/>
      <c r="N43" s="290"/>
      <c r="O43" s="342"/>
      <c r="P43" s="325"/>
      <c r="Q43" s="312"/>
      <c r="R43" s="311"/>
      <c r="S43" s="311"/>
      <c r="T43" s="319"/>
      <c r="V43" s="83"/>
      <c r="W43" s="83"/>
    </row>
    <row r="44" spans="1:23" ht="15.75" customHeight="1" x14ac:dyDescent="0.15">
      <c r="A44" s="111"/>
      <c r="B44" s="243" t="s">
        <v>65</v>
      </c>
      <c r="C44" s="244" t="s">
        <v>91</v>
      </c>
      <c r="D44" s="245" t="s">
        <v>29</v>
      </c>
      <c r="E44" s="239">
        <f>E40+7</f>
        <v>46219</v>
      </c>
      <c r="F44" s="239" t="s">
        <v>64</v>
      </c>
      <c r="G44" s="239">
        <f>I44+1</f>
        <v>46221</v>
      </c>
      <c r="H44" s="239">
        <f>I44</f>
        <v>46220</v>
      </c>
      <c r="I44" s="240">
        <f>E44+1</f>
        <v>46220</v>
      </c>
      <c r="J44" s="241" t="s">
        <v>67</v>
      </c>
      <c r="K44" s="242">
        <f>I44+3</f>
        <v>46223</v>
      </c>
      <c r="L44" s="328"/>
      <c r="M44" s="287"/>
      <c r="N44" s="290"/>
      <c r="O44" s="342"/>
      <c r="P44" s="325"/>
      <c r="Q44" s="312"/>
      <c r="R44" s="311"/>
      <c r="S44" s="311"/>
      <c r="T44" s="319"/>
      <c r="V44" s="83"/>
      <c r="W44" s="83"/>
    </row>
    <row r="45" spans="1:23" ht="15.75" customHeight="1" x14ac:dyDescent="0.15">
      <c r="B45" s="132" t="s">
        <v>63</v>
      </c>
      <c r="C45" s="133" t="s">
        <v>96</v>
      </c>
      <c r="D45" s="134" t="s">
        <v>50</v>
      </c>
      <c r="E45" s="199">
        <f>E41+7</f>
        <v>46222</v>
      </c>
      <c r="F45" s="199" t="s">
        <v>64</v>
      </c>
      <c r="G45" s="199">
        <f>I45+1</f>
        <v>46224</v>
      </c>
      <c r="H45" s="199" t="s">
        <v>64</v>
      </c>
      <c r="I45" s="199">
        <f>E45+1</f>
        <v>46223</v>
      </c>
      <c r="J45" s="200" t="s">
        <v>64</v>
      </c>
      <c r="K45" s="201">
        <f>G45+1</f>
        <v>46225</v>
      </c>
      <c r="L45" s="328"/>
      <c r="M45" s="287"/>
      <c r="N45" s="290"/>
      <c r="O45" s="342"/>
      <c r="P45" s="325"/>
      <c r="Q45" s="312"/>
      <c r="R45" s="311"/>
      <c r="S45" s="311"/>
      <c r="T45" s="319"/>
      <c r="V45" s="83"/>
      <c r="W45" s="83"/>
    </row>
    <row r="46" spans="1:23" ht="15.75" customHeight="1" x14ac:dyDescent="0.15">
      <c r="B46" s="132" t="s">
        <v>65</v>
      </c>
      <c r="C46" s="133" t="s">
        <v>97</v>
      </c>
      <c r="D46" s="134" t="s">
        <v>29</v>
      </c>
      <c r="E46" s="202">
        <f>E45+1</f>
        <v>46223</v>
      </c>
      <c r="F46" s="202">
        <f>E46-1</f>
        <v>46222</v>
      </c>
      <c r="G46" s="202">
        <f>E46+1</f>
        <v>46224</v>
      </c>
      <c r="H46" s="199" t="s">
        <v>74</v>
      </c>
      <c r="I46" s="202">
        <f>E46+2</f>
        <v>46225</v>
      </c>
      <c r="J46" s="203">
        <f>I46</f>
        <v>46225</v>
      </c>
      <c r="K46" s="204">
        <f>E46+3</f>
        <v>46226</v>
      </c>
      <c r="L46" s="328"/>
      <c r="M46" s="287"/>
      <c r="N46" s="290"/>
      <c r="O46" s="342"/>
      <c r="P46" s="325"/>
      <c r="Q46" s="312"/>
      <c r="R46" s="311"/>
      <c r="S46" s="311"/>
      <c r="T46" s="319"/>
      <c r="V46" s="83"/>
      <c r="W46" s="83"/>
    </row>
    <row r="47" spans="1:23" ht="15.75" customHeight="1" thickBot="1" x14ac:dyDescent="0.2">
      <c r="B47" s="179" t="s">
        <v>66</v>
      </c>
      <c r="C47" s="135" t="s">
        <v>98</v>
      </c>
      <c r="D47" s="136" t="s">
        <v>50</v>
      </c>
      <c r="E47" s="205">
        <f>E45-2</f>
        <v>46220</v>
      </c>
      <c r="F47" s="205" t="s">
        <v>64</v>
      </c>
      <c r="G47" s="205">
        <f>E47+6</f>
        <v>46226</v>
      </c>
      <c r="H47" s="211" t="s">
        <v>64</v>
      </c>
      <c r="I47" s="211" t="s">
        <v>64</v>
      </c>
      <c r="J47" s="212">
        <f>G47</f>
        <v>46226</v>
      </c>
      <c r="K47" s="213">
        <f>G47+1</f>
        <v>46227</v>
      </c>
      <c r="L47" s="329"/>
      <c r="M47" s="288"/>
      <c r="N47" s="291"/>
      <c r="O47" s="343"/>
      <c r="P47" s="326"/>
      <c r="Q47" s="297"/>
      <c r="R47" s="315"/>
      <c r="S47" s="315"/>
      <c r="T47" s="314"/>
      <c r="V47" s="83"/>
      <c r="W47" s="83"/>
    </row>
    <row r="48" spans="1:23" ht="15.75" customHeight="1" thickBot="1" x14ac:dyDescent="0.2">
      <c r="B48" s="183" t="s">
        <v>65</v>
      </c>
      <c r="C48" s="184" t="s">
        <v>99</v>
      </c>
      <c r="D48" s="185" t="s">
        <v>29</v>
      </c>
      <c r="E48" s="215">
        <f>E44+7</f>
        <v>46226</v>
      </c>
      <c r="F48" s="215" t="s">
        <v>64</v>
      </c>
      <c r="G48" s="215">
        <f>I48+1</f>
        <v>46228</v>
      </c>
      <c r="H48" s="215">
        <f>I48</f>
        <v>46227</v>
      </c>
      <c r="I48" s="216">
        <f>E48+1</f>
        <v>46227</v>
      </c>
      <c r="J48" s="217" t="s">
        <v>67</v>
      </c>
      <c r="K48" s="218">
        <f>I48+3</f>
        <v>46230</v>
      </c>
      <c r="L48" s="172" t="s">
        <v>70</v>
      </c>
      <c r="M48" s="173">
        <v>2616</v>
      </c>
      <c r="N48" s="174" t="s">
        <v>28</v>
      </c>
      <c r="O48" s="352" t="s">
        <v>128</v>
      </c>
      <c r="P48" s="351">
        <f>P40+14</f>
        <v>46248</v>
      </c>
      <c r="Q48" s="177">
        <f>P48+3</f>
        <v>46251</v>
      </c>
      <c r="R48" s="176">
        <f>Q48+4</f>
        <v>46255</v>
      </c>
      <c r="S48" s="176">
        <f>R48+1</f>
        <v>46256</v>
      </c>
      <c r="T48" s="178">
        <f>S48+1</f>
        <v>46257</v>
      </c>
      <c r="V48" s="83"/>
      <c r="W48" s="83"/>
    </row>
    <row r="49" spans="1:25" ht="15.75" customHeight="1" x14ac:dyDescent="0.15">
      <c r="A49" s="219"/>
      <c r="B49" s="220"/>
      <c r="C49" s="113"/>
      <c r="D49" s="154"/>
      <c r="E49" s="221"/>
      <c r="F49" s="221"/>
      <c r="G49" s="222"/>
      <c r="H49" s="222"/>
      <c r="I49" s="222"/>
      <c r="J49" s="221"/>
      <c r="K49" s="221"/>
      <c r="U49" s="23"/>
      <c r="V49" s="83"/>
      <c r="W49" s="83"/>
    </row>
    <row r="50" spans="1:25" ht="15.75" customHeight="1" x14ac:dyDescent="0.15">
      <c r="A50" s="219"/>
      <c r="B50" s="220"/>
      <c r="C50" s="129"/>
      <c r="D50" s="154"/>
      <c r="E50" s="221"/>
      <c r="F50" s="221"/>
      <c r="G50" s="222"/>
      <c r="H50" s="222"/>
      <c r="I50" s="222"/>
      <c r="J50" s="221"/>
      <c r="K50" s="221"/>
      <c r="U50" s="23"/>
      <c r="V50" s="83"/>
      <c r="W50" s="83"/>
    </row>
    <row r="51" spans="1:25" ht="15.75" customHeight="1" x14ac:dyDescent="0.15">
      <c r="A51" s="111"/>
      <c r="B51" s="220"/>
      <c r="C51" s="113"/>
      <c r="D51" s="113"/>
      <c r="E51" s="223"/>
      <c r="F51" s="223"/>
      <c r="G51" s="223"/>
      <c r="H51" s="224"/>
      <c r="I51" s="224"/>
      <c r="J51" s="113"/>
      <c r="K51" s="113"/>
      <c r="U51" s="23"/>
      <c r="V51" s="83"/>
      <c r="W51" s="83"/>
    </row>
    <row r="52" spans="1:25" ht="15.75" customHeight="1" x14ac:dyDescent="0.35">
      <c r="A52" s="37"/>
      <c r="B52" s="225"/>
      <c r="C52" s="226"/>
      <c r="D52" s="226"/>
      <c r="E52" s="226"/>
      <c r="F52" s="226"/>
      <c r="G52" s="226"/>
      <c r="H52" s="227"/>
      <c r="I52" s="227"/>
      <c r="J52" s="228"/>
      <c r="K52" s="228"/>
      <c r="U52" s="23"/>
      <c r="V52" s="83"/>
      <c r="W52" s="83"/>
    </row>
    <row r="53" spans="1:25" ht="15.75" customHeight="1" x14ac:dyDescent="0.35">
      <c r="A53" s="37"/>
      <c r="B53" s="225"/>
      <c r="C53" s="226"/>
      <c r="D53" s="226"/>
      <c r="E53" s="226"/>
      <c r="F53" s="226"/>
      <c r="G53" s="226"/>
      <c r="H53" s="227"/>
      <c r="I53" s="227"/>
      <c r="J53" s="228"/>
      <c r="K53" s="228"/>
      <c r="U53" s="23"/>
      <c r="V53" s="83"/>
      <c r="W53" s="83"/>
    </row>
    <row r="54" spans="1:25" ht="15.75" customHeight="1" x14ac:dyDescent="0.35">
      <c r="A54" s="37"/>
      <c r="B54" s="225"/>
      <c r="C54" s="226"/>
      <c r="D54" s="226"/>
      <c r="E54" s="226"/>
      <c r="F54" s="226"/>
      <c r="G54" s="226"/>
      <c r="H54" s="227"/>
      <c r="I54" s="227"/>
      <c r="J54" s="228"/>
      <c r="K54" s="228"/>
      <c r="U54" s="23"/>
      <c r="V54" s="83"/>
      <c r="W54" s="83"/>
    </row>
    <row r="55" spans="1:25" ht="15.75" customHeight="1" x14ac:dyDescent="0.35">
      <c r="A55" s="37"/>
      <c r="B55" s="225"/>
      <c r="C55" s="226"/>
      <c r="D55" s="226"/>
      <c r="E55" s="226"/>
      <c r="F55" s="226"/>
      <c r="G55" s="226"/>
      <c r="H55" s="227"/>
      <c r="I55" s="227"/>
      <c r="J55" s="228"/>
      <c r="K55" s="228"/>
      <c r="V55" s="83"/>
      <c r="W55" s="83"/>
    </row>
    <row r="56" spans="1:25" ht="15.75" customHeight="1" x14ac:dyDescent="0.35">
      <c r="A56" s="37"/>
      <c r="B56" s="234"/>
      <c r="C56" s="60"/>
      <c r="D56" s="60"/>
      <c r="E56" s="60"/>
      <c r="F56" s="60"/>
      <c r="G56" s="60"/>
      <c r="H56" s="46"/>
      <c r="I56" s="46"/>
      <c r="J56" s="228"/>
      <c r="K56" s="228"/>
      <c r="V56" s="83"/>
      <c r="W56" s="83"/>
    </row>
    <row r="57" spans="1:25" ht="15.75" customHeight="1" x14ac:dyDescent="0.35">
      <c r="A57" s="37"/>
      <c r="B57" s="234"/>
      <c r="C57" s="60"/>
      <c r="D57" s="60"/>
      <c r="E57" s="60"/>
      <c r="F57" s="60"/>
      <c r="G57" s="60"/>
      <c r="H57" s="46"/>
      <c r="I57" s="46"/>
      <c r="J57" s="228"/>
      <c r="K57" s="228"/>
      <c r="V57" s="83"/>
      <c r="W57" s="83"/>
    </row>
    <row r="58" spans="1:25" ht="15.75" customHeight="1" x14ac:dyDescent="0.35">
      <c r="A58" s="37"/>
      <c r="B58" s="234"/>
      <c r="C58" s="60"/>
      <c r="D58" s="60"/>
      <c r="E58" s="60"/>
      <c r="F58" s="60"/>
      <c r="G58" s="60"/>
      <c r="H58" s="46"/>
      <c r="I58" s="46"/>
      <c r="J58" s="228"/>
      <c r="K58" s="228"/>
      <c r="V58" s="83"/>
      <c r="W58" s="83"/>
    </row>
    <row r="59" spans="1:25" ht="15.75" customHeight="1" x14ac:dyDescent="0.35">
      <c r="A59" s="37"/>
      <c r="B59" s="234"/>
      <c r="C59" s="60"/>
      <c r="D59" s="60"/>
      <c r="E59" s="60"/>
      <c r="F59" s="60"/>
      <c r="G59" s="60"/>
      <c r="H59" s="46"/>
      <c r="I59" s="46"/>
      <c r="K59" s="228"/>
      <c r="V59" s="83"/>
      <c r="W59" s="83"/>
    </row>
    <row r="60" spans="1:25" ht="15.75" customHeight="1" x14ac:dyDescent="0.35">
      <c r="A60" s="37"/>
      <c r="B60" s="234"/>
      <c r="C60" s="60"/>
      <c r="D60" s="60"/>
      <c r="E60" s="60"/>
      <c r="F60" s="60"/>
      <c r="G60" s="60"/>
      <c r="H60" s="46"/>
      <c r="I60" s="46"/>
      <c r="K60" s="228"/>
      <c r="V60" s="83"/>
      <c r="W60" s="83"/>
    </row>
    <row r="61" spans="1:25" ht="15.75" customHeight="1" x14ac:dyDescent="0.35">
      <c r="A61" s="37"/>
      <c r="B61" s="234"/>
      <c r="C61" s="60"/>
      <c r="D61" s="60"/>
      <c r="E61" s="60"/>
      <c r="F61" s="60"/>
      <c r="G61" s="60"/>
      <c r="H61" s="46"/>
      <c r="I61" s="46"/>
      <c r="K61" s="228"/>
      <c r="V61" s="83"/>
      <c r="W61" s="83"/>
    </row>
    <row r="62" spans="1:25" ht="15.95" customHeight="1" x14ac:dyDescent="0.35">
      <c r="A62" s="37"/>
      <c r="B62" s="234"/>
      <c r="C62" s="60"/>
      <c r="D62" s="60"/>
      <c r="E62" s="60"/>
      <c r="F62" s="60"/>
      <c r="G62" s="60"/>
      <c r="H62" s="46"/>
      <c r="I62" s="46"/>
      <c r="K62" s="228"/>
      <c r="V62" s="83"/>
    </row>
    <row r="63" spans="1:25" ht="15.95" customHeight="1" x14ac:dyDescent="0.25">
      <c r="B63" s="60"/>
      <c r="C63" s="60"/>
      <c r="D63" s="60"/>
      <c r="E63" s="60"/>
      <c r="F63" s="60"/>
      <c r="G63" s="60"/>
      <c r="H63" s="46"/>
      <c r="I63" s="46"/>
      <c r="K63" s="228"/>
      <c r="V63" s="83"/>
      <c r="X63" s="44"/>
      <c r="Y63" s="44"/>
    </row>
    <row r="64" spans="1:25" ht="15.95" customHeight="1" x14ac:dyDescent="0.35">
      <c r="A64" s="37"/>
      <c r="B64" s="60"/>
      <c r="C64" s="60"/>
      <c r="D64" s="60"/>
      <c r="E64" s="60"/>
      <c r="F64" s="60"/>
      <c r="G64" s="60"/>
      <c r="H64" s="46"/>
      <c r="I64" s="40"/>
      <c r="K64" s="228"/>
      <c r="V64" s="83"/>
      <c r="W64" s="140"/>
      <c r="X64" s="138"/>
      <c r="Y64" s="44"/>
    </row>
    <row r="65" spans="1:25" ht="15.95" customHeight="1" x14ac:dyDescent="0.35">
      <c r="A65" s="37"/>
      <c r="B65" s="60"/>
      <c r="C65" s="60"/>
      <c r="D65" s="60"/>
      <c r="E65" s="60"/>
      <c r="F65" s="60"/>
      <c r="G65" s="60"/>
      <c r="H65" s="46"/>
      <c r="I65" s="46"/>
      <c r="L65" s="142"/>
      <c r="M65" s="320" t="s">
        <v>71</v>
      </c>
      <c r="N65" s="320"/>
      <c r="O65" s="320"/>
      <c r="P65" s="320"/>
      <c r="Q65" s="320"/>
      <c r="R65" s="320"/>
      <c r="S65" s="320"/>
      <c r="T65" s="320"/>
      <c r="U65" s="320"/>
      <c r="V65" s="138"/>
      <c r="W65" s="140"/>
      <c r="X65" s="138"/>
      <c r="Y65" s="44"/>
    </row>
    <row r="66" spans="1:25" ht="15.95" customHeight="1" x14ac:dyDescent="0.35">
      <c r="A66" s="37"/>
      <c r="B66" s="60"/>
      <c r="C66" s="60"/>
      <c r="D66" s="60"/>
      <c r="E66" s="60"/>
      <c r="F66" s="60"/>
      <c r="G66" s="60"/>
      <c r="H66" s="46"/>
      <c r="I66" s="46"/>
      <c r="L66" s="138"/>
      <c r="M66" s="320"/>
      <c r="N66" s="320"/>
      <c r="O66" s="320"/>
      <c r="P66" s="320"/>
      <c r="Q66" s="320"/>
      <c r="R66" s="320"/>
      <c r="S66" s="320"/>
      <c r="T66" s="320"/>
      <c r="U66" s="320"/>
      <c r="V66" s="138"/>
      <c r="W66" s="138"/>
      <c r="X66" s="138"/>
      <c r="Y66" s="44"/>
    </row>
    <row r="67" spans="1:25" ht="15.95" customHeight="1" x14ac:dyDescent="0.35">
      <c r="A67" s="37"/>
      <c r="B67" s="60"/>
      <c r="C67" s="60"/>
      <c r="D67" s="60"/>
      <c r="E67" s="60"/>
      <c r="F67" s="60"/>
      <c r="G67" s="60"/>
      <c r="H67" s="46"/>
      <c r="I67" s="40"/>
      <c r="J67" s="25"/>
      <c r="L67" s="138"/>
      <c r="M67" s="320"/>
      <c r="N67" s="320"/>
      <c r="O67" s="320"/>
      <c r="P67" s="320"/>
      <c r="Q67" s="320"/>
      <c r="R67" s="320"/>
      <c r="S67" s="320"/>
      <c r="T67" s="320"/>
      <c r="U67" s="320"/>
      <c r="V67" s="138"/>
      <c r="W67" s="138"/>
      <c r="X67" s="138"/>
      <c r="Y67" s="44"/>
    </row>
    <row r="68" spans="1:25" ht="15.95" customHeight="1" x14ac:dyDescent="0.35">
      <c r="A68" s="37"/>
      <c r="B68" s="60"/>
      <c r="C68" s="60"/>
      <c r="D68" s="60"/>
      <c r="E68" s="60"/>
      <c r="F68" s="60"/>
      <c r="G68" s="60"/>
      <c r="H68" s="46"/>
      <c r="I68" s="46"/>
      <c r="J68" s="25"/>
      <c r="L68" s="138"/>
      <c r="M68" s="143"/>
      <c r="N68" s="143"/>
      <c r="O68" s="143"/>
      <c r="P68" s="143"/>
      <c r="Q68" s="143"/>
      <c r="R68" s="143"/>
      <c r="S68" s="143"/>
      <c r="T68" s="143"/>
      <c r="U68" s="143"/>
      <c r="V68" s="138"/>
      <c r="W68" s="138"/>
      <c r="X68" s="138"/>
      <c r="Y68" s="44"/>
    </row>
    <row r="69" spans="1:25" ht="15.95" customHeight="1" x14ac:dyDescent="0.35">
      <c r="A69" s="37"/>
      <c r="B69" s="60"/>
      <c r="C69" s="60"/>
      <c r="D69" s="60"/>
      <c r="E69" s="60"/>
      <c r="F69" s="60"/>
      <c r="G69" s="60"/>
      <c r="H69" s="46"/>
      <c r="I69" s="46"/>
      <c r="J69" s="25"/>
      <c r="L69" s="138"/>
      <c r="M69" s="138"/>
      <c r="N69" s="138"/>
      <c r="O69" s="138"/>
      <c r="P69" s="138"/>
      <c r="Q69" s="138"/>
      <c r="R69" s="138"/>
      <c r="S69" s="138"/>
      <c r="T69" s="144"/>
      <c r="U69" s="138"/>
      <c r="V69" s="138"/>
      <c r="W69" s="140"/>
      <c r="X69" s="138"/>
      <c r="Y69" s="44"/>
    </row>
    <row r="70" spans="1:25" ht="15.95" customHeight="1" x14ac:dyDescent="0.35">
      <c r="A70" s="37"/>
      <c r="B70" s="60"/>
      <c r="C70" s="60"/>
      <c r="D70" s="60"/>
      <c r="E70" s="60"/>
      <c r="F70" s="60"/>
      <c r="G70" s="60"/>
      <c r="H70" s="42"/>
      <c r="L70" s="138"/>
      <c r="M70" s="48" t="s">
        <v>37</v>
      </c>
      <c r="N70" s="138"/>
      <c r="O70" s="141"/>
      <c r="P70" s="141"/>
      <c r="Q70" s="146"/>
      <c r="R70" s="146"/>
      <c r="S70" s="141"/>
      <c r="T70" s="145" t="s">
        <v>52</v>
      </c>
      <c r="U70" s="141"/>
      <c r="V70" s="138"/>
      <c r="W70" s="138"/>
      <c r="X70" s="138"/>
      <c r="Y70" s="44"/>
    </row>
    <row r="71" spans="1:25" ht="15.95" customHeight="1" x14ac:dyDescent="0.35">
      <c r="A71" s="37"/>
      <c r="B71" s="60"/>
      <c r="C71" s="60"/>
      <c r="D71" s="60"/>
      <c r="E71" s="60"/>
      <c r="F71" s="60"/>
      <c r="G71" s="60"/>
      <c r="H71" s="51"/>
      <c r="I71" s="51"/>
      <c r="J71" s="25"/>
      <c r="L71" s="138"/>
      <c r="M71" s="23"/>
      <c r="N71" s="138"/>
      <c r="O71" s="141"/>
      <c r="P71" s="141"/>
      <c r="Q71" s="146"/>
      <c r="R71" s="146"/>
      <c r="S71" s="141"/>
      <c r="T71" s="138"/>
      <c r="U71" s="141"/>
      <c r="V71" s="138"/>
      <c r="W71" s="138"/>
      <c r="X71" s="138"/>
      <c r="Y71" s="44"/>
    </row>
    <row r="72" spans="1:25" ht="15.95" customHeight="1" x14ac:dyDescent="0.4">
      <c r="A72" s="37"/>
      <c r="B72" s="60"/>
      <c r="C72" s="60"/>
      <c r="D72" s="60"/>
      <c r="E72" s="60"/>
      <c r="F72" s="60"/>
      <c r="G72" s="60"/>
      <c r="H72" s="84"/>
      <c r="I72" s="25"/>
      <c r="K72" s="235"/>
      <c r="L72" s="138"/>
      <c r="M72" s="50" t="s">
        <v>39</v>
      </c>
      <c r="N72" s="138"/>
      <c r="O72" s="141"/>
      <c r="P72" s="141"/>
      <c r="Q72" s="146"/>
      <c r="R72" s="146"/>
      <c r="S72" s="141"/>
      <c r="T72" s="146" t="s">
        <v>53</v>
      </c>
      <c r="U72" s="141"/>
      <c r="V72" s="138"/>
      <c r="W72" s="138"/>
      <c r="X72" s="138"/>
    </row>
    <row r="73" spans="1:25" ht="15.95" customHeight="1" x14ac:dyDescent="0.4">
      <c r="B73" s="60"/>
      <c r="C73" s="60"/>
      <c r="D73" s="60"/>
      <c r="E73" s="60"/>
      <c r="F73" s="60"/>
      <c r="G73" s="60"/>
      <c r="H73" s="46"/>
      <c r="I73" s="236"/>
      <c r="K73" s="235"/>
      <c r="L73" s="138"/>
      <c r="N73" s="138"/>
      <c r="O73" s="141"/>
      <c r="P73" s="141"/>
      <c r="Q73" s="141"/>
      <c r="R73" s="141"/>
      <c r="S73" s="141"/>
      <c r="T73" s="146" t="s">
        <v>54</v>
      </c>
      <c r="U73" s="141"/>
      <c r="V73" s="138"/>
      <c r="W73" s="138"/>
      <c r="X73" s="138"/>
    </row>
    <row r="74" spans="1:25" ht="15.95" customHeight="1" x14ac:dyDescent="0.25">
      <c r="B74" s="60"/>
      <c r="C74" s="60"/>
      <c r="D74" s="60"/>
      <c r="E74" s="60"/>
      <c r="F74" s="60"/>
      <c r="G74" s="60"/>
      <c r="H74" s="46"/>
      <c r="I74" s="85"/>
      <c r="K74" s="23"/>
      <c r="L74" s="139"/>
      <c r="M74" s="50" t="s">
        <v>42</v>
      </c>
      <c r="N74" s="141"/>
      <c r="O74" s="141"/>
      <c r="P74" s="141"/>
      <c r="Q74" s="141"/>
      <c r="R74" s="141"/>
      <c r="S74" s="145"/>
      <c r="T74" s="146" t="s">
        <v>55</v>
      </c>
      <c r="U74" s="138"/>
      <c r="V74" s="138"/>
      <c r="W74" s="138"/>
      <c r="X74" s="138"/>
    </row>
    <row r="75" spans="1:25" ht="15.95" customHeight="1" x14ac:dyDescent="0.4">
      <c r="A75" s="38"/>
      <c r="B75" s="60"/>
      <c r="C75" s="60"/>
      <c r="D75" s="60"/>
      <c r="E75" s="60"/>
      <c r="F75" s="60"/>
      <c r="G75" s="60"/>
      <c r="H75" s="46"/>
      <c r="K75" s="23"/>
      <c r="L75" s="139"/>
      <c r="M75" s="50" t="s">
        <v>44</v>
      </c>
      <c r="N75" s="141"/>
      <c r="O75" s="141"/>
      <c r="P75" s="141"/>
      <c r="Q75" s="141"/>
      <c r="R75" s="141"/>
      <c r="S75" s="147"/>
      <c r="T75" s="141"/>
      <c r="U75" s="138"/>
      <c r="V75" s="138"/>
      <c r="W75" s="138"/>
      <c r="X75" s="138"/>
    </row>
    <row r="76" spans="1:25" ht="15.95" customHeight="1" x14ac:dyDescent="0.35">
      <c r="A76" s="237"/>
      <c r="B76" s="60"/>
      <c r="C76" s="60"/>
      <c r="D76" s="60"/>
      <c r="E76" s="60"/>
      <c r="F76" s="60"/>
      <c r="G76" s="60"/>
      <c r="H76" s="46"/>
      <c r="I76" s="85"/>
      <c r="K76" s="54"/>
      <c r="L76" s="139"/>
      <c r="M76" s="50" t="s">
        <v>45</v>
      </c>
      <c r="N76" s="138"/>
      <c r="O76" s="138"/>
      <c r="P76" s="138"/>
      <c r="Q76" s="138"/>
      <c r="R76" s="138"/>
      <c r="S76" s="138"/>
      <c r="T76" s="138"/>
      <c r="U76" s="138"/>
      <c r="V76" s="138"/>
      <c r="W76" s="138"/>
      <c r="X76" s="138"/>
    </row>
    <row r="77" spans="1:25" ht="15.95" customHeight="1" x14ac:dyDescent="0.35">
      <c r="A77" s="237"/>
      <c r="B77" s="60"/>
      <c r="C77" s="60"/>
      <c r="D77" s="60"/>
      <c r="E77" s="60"/>
      <c r="F77" s="60"/>
      <c r="G77" s="60"/>
      <c r="H77" s="46"/>
      <c r="I77" s="85"/>
      <c r="K77" s="23"/>
      <c r="L77" s="139"/>
      <c r="M77" s="138"/>
      <c r="N77" s="138"/>
      <c r="O77" s="138"/>
      <c r="P77" s="138"/>
      <c r="Q77" s="138"/>
      <c r="R77" s="138"/>
      <c r="S77" s="138"/>
      <c r="T77" s="138"/>
      <c r="U77" s="138"/>
      <c r="V77" s="138"/>
      <c r="W77" s="138"/>
      <c r="X77" s="138"/>
    </row>
    <row r="78" spans="1:25" ht="15.95" customHeight="1" x14ac:dyDescent="0.35">
      <c r="A78" s="37"/>
      <c r="B78" s="60"/>
      <c r="C78" s="60"/>
      <c r="D78" s="60"/>
      <c r="E78" s="60"/>
      <c r="F78" s="60"/>
      <c r="G78" s="60"/>
      <c r="H78" s="46"/>
      <c r="K78" s="23"/>
      <c r="L78"/>
    </row>
    <row r="79" spans="1:25" ht="15.95" customHeight="1" x14ac:dyDescent="0.35">
      <c r="A79" s="37"/>
      <c r="B79" s="60"/>
      <c r="C79" s="60"/>
      <c r="D79" s="60"/>
      <c r="E79" s="60"/>
      <c r="F79" s="60"/>
      <c r="G79" s="60"/>
      <c r="H79" s="46"/>
      <c r="I79" s="238"/>
      <c r="K79" s="23"/>
      <c r="L79"/>
    </row>
    <row r="80" spans="1:25" ht="15.95" customHeight="1" x14ac:dyDescent="0.35">
      <c r="A80" s="37"/>
      <c r="B80" s="60"/>
      <c r="C80" s="60"/>
      <c r="D80" s="60"/>
      <c r="E80" s="60"/>
      <c r="F80" s="60"/>
      <c r="G80" s="60"/>
      <c r="H80" s="40"/>
      <c r="I80" s="238"/>
      <c r="K80" s="23"/>
      <c r="L80"/>
      <c r="W80" s="25"/>
    </row>
    <row r="81" spans="1:12" ht="15.95" customHeight="1" x14ac:dyDescent="0.35">
      <c r="A81" s="37"/>
      <c r="B81" s="60"/>
      <c r="C81" s="60"/>
      <c r="D81" s="60"/>
      <c r="E81" s="60"/>
      <c r="F81" s="60"/>
      <c r="G81" s="60"/>
      <c r="H81" s="40"/>
      <c r="K81" s="23"/>
      <c r="L81"/>
    </row>
    <row r="82" spans="1:12" ht="15.95" customHeight="1" x14ac:dyDescent="0.35">
      <c r="A82" s="37"/>
      <c r="B82" s="60"/>
      <c r="C82" s="60"/>
      <c r="D82" s="60"/>
      <c r="E82" s="60"/>
      <c r="F82" s="60"/>
      <c r="G82" s="60"/>
      <c r="H82" s="40"/>
      <c r="K82" s="23"/>
      <c r="L82"/>
    </row>
    <row r="83" spans="1:12" ht="15.95" customHeight="1" x14ac:dyDescent="0.35">
      <c r="A83" s="37"/>
      <c r="B83" s="60"/>
      <c r="C83" s="60"/>
      <c r="D83" s="60"/>
      <c r="E83" s="60"/>
      <c r="F83" s="60"/>
      <c r="G83" s="60"/>
      <c r="H83" s="40"/>
      <c r="K83" s="23"/>
      <c r="L83"/>
    </row>
    <row r="84" spans="1:12" ht="15.95" customHeight="1" x14ac:dyDescent="0.35">
      <c r="A84" s="37"/>
      <c r="B84" s="60"/>
      <c r="C84" s="60"/>
      <c r="D84" s="60"/>
      <c r="E84" s="60"/>
      <c r="F84" s="60"/>
      <c r="G84" s="60"/>
      <c r="H84" s="40"/>
      <c r="K84" s="23"/>
      <c r="L84"/>
    </row>
    <row r="85" spans="1:12" ht="15.95" customHeight="1" x14ac:dyDescent="0.35">
      <c r="A85" s="37"/>
      <c r="B85" s="60"/>
      <c r="C85" s="60"/>
      <c r="D85" s="60"/>
      <c r="E85" s="60"/>
      <c r="F85" s="60"/>
      <c r="G85" s="60"/>
      <c r="J85" s="25"/>
    </row>
    <row r="86" spans="1:12" ht="15.95" customHeight="1" x14ac:dyDescent="0.35">
      <c r="A86" s="37"/>
      <c r="B86" s="60"/>
      <c r="C86" s="60"/>
      <c r="D86" s="60"/>
      <c r="E86" s="60"/>
      <c r="F86" s="60"/>
      <c r="G86" s="60"/>
      <c r="J86" s="25"/>
    </row>
    <row r="87" spans="1:12" ht="15.95" customHeight="1" x14ac:dyDescent="0.35">
      <c r="A87" s="37"/>
      <c r="B87" s="60"/>
      <c r="C87" s="60"/>
      <c r="D87" s="60"/>
      <c r="E87" s="60"/>
      <c r="F87" s="60"/>
      <c r="G87" s="60"/>
      <c r="J87" s="25"/>
    </row>
    <row r="88" spans="1:12" ht="15.95" customHeight="1" x14ac:dyDescent="0.35">
      <c r="A88" s="37"/>
      <c r="B88" s="60"/>
      <c r="C88" s="60"/>
      <c r="D88" s="60"/>
      <c r="E88" s="60"/>
      <c r="F88" s="60"/>
      <c r="G88" s="60"/>
      <c r="J88" s="25"/>
    </row>
    <row r="89" spans="1:12" ht="15.95" customHeight="1" x14ac:dyDescent="0.25">
      <c r="B89" s="60"/>
      <c r="C89" s="60"/>
      <c r="D89" s="60"/>
      <c r="E89" s="60"/>
      <c r="F89" s="60"/>
      <c r="G89" s="60"/>
    </row>
    <row r="90" spans="1:12" x14ac:dyDescent="0.25">
      <c r="B90" s="60"/>
      <c r="C90" s="60"/>
      <c r="D90" s="60"/>
      <c r="E90" s="60"/>
      <c r="F90" s="60"/>
      <c r="G90" s="60"/>
    </row>
    <row r="91" spans="1:12" x14ac:dyDescent="0.25">
      <c r="B91" s="60"/>
      <c r="C91" s="60"/>
      <c r="D91" s="60"/>
      <c r="E91" s="60"/>
      <c r="F91" s="60"/>
      <c r="G91" s="60"/>
    </row>
    <row r="92" spans="1:12" x14ac:dyDescent="0.25">
      <c r="B92" s="60"/>
      <c r="C92" s="60"/>
      <c r="D92" s="60"/>
      <c r="E92" s="60"/>
      <c r="F92" s="60"/>
      <c r="G92" s="60"/>
    </row>
    <row r="93" spans="1:12" x14ac:dyDescent="0.25">
      <c r="B93" s="60"/>
      <c r="C93" s="60"/>
      <c r="D93" s="60"/>
      <c r="E93" s="60"/>
      <c r="F93" s="60"/>
      <c r="G93" s="60"/>
    </row>
    <row r="94" spans="1:12" x14ac:dyDescent="0.25">
      <c r="B94" s="60"/>
      <c r="C94" s="60"/>
      <c r="D94" s="60"/>
      <c r="E94" s="60"/>
      <c r="F94" s="60"/>
      <c r="G94" s="60"/>
    </row>
    <row r="95" spans="1:12" x14ac:dyDescent="0.25">
      <c r="B95" s="60"/>
      <c r="C95" s="60"/>
      <c r="D95" s="60"/>
      <c r="E95" s="60"/>
      <c r="F95" s="60"/>
      <c r="G95" s="60"/>
    </row>
    <row r="96" spans="1:12" x14ac:dyDescent="0.25">
      <c r="B96" s="60"/>
      <c r="C96" s="60"/>
      <c r="D96" s="60"/>
      <c r="E96" s="60"/>
      <c r="F96" s="60"/>
      <c r="G96" s="60"/>
    </row>
    <row r="97" spans="2:7" x14ac:dyDescent="0.25">
      <c r="B97" s="60"/>
      <c r="C97" s="60"/>
      <c r="D97" s="60"/>
      <c r="E97" s="60"/>
      <c r="F97" s="60"/>
      <c r="G97" s="60"/>
    </row>
    <row r="98" spans="2:7" x14ac:dyDescent="0.25">
      <c r="B98" s="60"/>
      <c r="C98" s="60"/>
      <c r="D98" s="60"/>
      <c r="E98" s="60"/>
      <c r="F98" s="60"/>
      <c r="G98" s="60"/>
    </row>
    <row r="99" spans="2:7" x14ac:dyDescent="0.25">
      <c r="B99" s="60"/>
      <c r="C99" s="60"/>
      <c r="D99" s="60"/>
      <c r="E99" s="60"/>
      <c r="F99" s="60"/>
      <c r="G99" s="60"/>
    </row>
    <row r="100" spans="2:7" x14ac:dyDescent="0.25">
      <c r="B100" s="60"/>
      <c r="C100" s="60"/>
      <c r="D100" s="60"/>
      <c r="E100" s="60"/>
      <c r="F100" s="60"/>
      <c r="G100" s="60"/>
    </row>
    <row r="101" spans="2:7" x14ac:dyDescent="0.25">
      <c r="B101" s="60"/>
      <c r="C101" s="60"/>
      <c r="D101" s="60"/>
      <c r="E101" s="60"/>
      <c r="F101" s="60"/>
      <c r="G101" s="60"/>
    </row>
    <row r="102" spans="2:7" x14ac:dyDescent="0.25">
      <c r="B102" s="60"/>
      <c r="C102" s="60"/>
      <c r="D102" s="60"/>
      <c r="E102" s="60"/>
      <c r="F102" s="60"/>
      <c r="G102" s="60"/>
    </row>
    <row r="103" spans="2:7" x14ac:dyDescent="0.25">
      <c r="B103" s="60"/>
      <c r="C103" s="60"/>
      <c r="D103" s="60"/>
      <c r="E103" s="60"/>
      <c r="F103" s="60"/>
      <c r="G103" s="60"/>
    </row>
    <row r="104" spans="2:7" x14ac:dyDescent="0.25">
      <c r="B104" s="60"/>
      <c r="C104" s="60"/>
      <c r="D104" s="60"/>
      <c r="E104" s="60"/>
      <c r="F104" s="60"/>
      <c r="G104" s="60"/>
    </row>
    <row r="105" spans="2:7" x14ac:dyDescent="0.25">
      <c r="B105" s="60"/>
      <c r="C105" s="60"/>
      <c r="D105" s="60"/>
      <c r="E105" s="60"/>
      <c r="F105" s="60"/>
      <c r="G105" s="60"/>
    </row>
    <row r="106" spans="2:7" x14ac:dyDescent="0.25">
      <c r="B106" s="60"/>
      <c r="C106" s="60"/>
      <c r="D106" s="60"/>
      <c r="E106" s="60"/>
      <c r="F106" s="60"/>
      <c r="G106" s="60"/>
    </row>
    <row r="107" spans="2:7" x14ac:dyDescent="0.25">
      <c r="B107" s="60"/>
      <c r="C107" s="60"/>
      <c r="D107" s="60"/>
      <c r="E107" s="60"/>
      <c r="F107" s="60"/>
      <c r="G107" s="60"/>
    </row>
    <row r="108" spans="2:7" x14ac:dyDescent="0.25">
      <c r="B108" s="60"/>
      <c r="C108" s="60"/>
      <c r="D108" s="60"/>
      <c r="E108" s="60"/>
      <c r="F108" s="60"/>
      <c r="G108" s="60"/>
    </row>
    <row r="109" spans="2:7" x14ac:dyDescent="0.25">
      <c r="B109" s="60"/>
      <c r="C109" s="60"/>
      <c r="D109" s="60"/>
      <c r="E109" s="60"/>
      <c r="F109" s="60"/>
      <c r="G109" s="60"/>
    </row>
    <row r="133" spans="2:12" x14ac:dyDescent="0.15">
      <c r="B133" s="36"/>
      <c r="C133" s="55"/>
      <c r="D133" s="55"/>
      <c r="E133" s="55"/>
      <c r="F133" s="55"/>
      <c r="G133" s="56"/>
      <c r="H133" s="36"/>
      <c r="I133" s="25"/>
    </row>
    <row r="134" spans="2:12" x14ac:dyDescent="0.15">
      <c r="B134" s="36"/>
      <c r="C134" s="55"/>
      <c r="D134" s="55"/>
      <c r="E134" s="55"/>
      <c r="F134" s="55"/>
      <c r="G134" s="56"/>
      <c r="H134" s="36"/>
      <c r="I134" s="25"/>
      <c r="J134" s="25"/>
      <c r="K134" s="25"/>
      <c r="L134" s="54"/>
    </row>
    <row r="135" spans="2:12" x14ac:dyDescent="0.15">
      <c r="B135" s="36"/>
      <c r="C135" s="55"/>
      <c r="D135" s="55"/>
      <c r="E135" s="55"/>
      <c r="F135" s="55"/>
      <c r="G135" s="56"/>
      <c r="H135" s="36"/>
      <c r="I135" s="25"/>
      <c r="J135" s="43"/>
      <c r="K135" s="43"/>
      <c r="L135" s="57"/>
    </row>
    <row r="136" spans="2:12" x14ac:dyDescent="0.15">
      <c r="B136" s="36"/>
      <c r="C136" s="55"/>
      <c r="D136" s="55"/>
      <c r="E136" s="55"/>
      <c r="F136" s="55"/>
      <c r="G136" s="56"/>
      <c r="H136" s="36"/>
      <c r="I136" s="25"/>
      <c r="J136" s="25"/>
      <c r="K136" s="25"/>
      <c r="L136" s="54"/>
    </row>
    <row r="137" spans="2:12" x14ac:dyDescent="0.15">
      <c r="J137" s="25"/>
      <c r="K137" s="25"/>
      <c r="L137" s="54"/>
    </row>
    <row r="138" spans="2:12" x14ac:dyDescent="0.15">
      <c r="J138" s="25"/>
      <c r="K138" s="25"/>
      <c r="L138" s="54"/>
    </row>
    <row r="139" spans="2:12" x14ac:dyDescent="0.15">
      <c r="J139" s="25"/>
      <c r="K139" s="25"/>
      <c r="L139" s="54"/>
    </row>
    <row r="140" spans="2:12" x14ac:dyDescent="0.15">
      <c r="J140" s="25"/>
      <c r="K140" s="25"/>
      <c r="L140" s="54"/>
    </row>
  </sheetData>
  <mergeCells count="54">
    <mergeCell ref="P40:P47"/>
    <mergeCell ref="O40:O47"/>
    <mergeCell ref="N40:N47"/>
    <mergeCell ref="M40:M47"/>
    <mergeCell ref="L40:L47"/>
    <mergeCell ref="O33:O39"/>
    <mergeCell ref="N33:N39"/>
    <mergeCell ref="M33:M39"/>
    <mergeCell ref="L33:L39"/>
    <mergeCell ref="T40:T47"/>
    <mergeCell ref="S40:S47"/>
    <mergeCell ref="R40:R47"/>
    <mergeCell ref="Q40:Q47"/>
    <mergeCell ref="T34:T39"/>
    <mergeCell ref="S33:S39"/>
    <mergeCell ref="R33:R39"/>
    <mergeCell ref="Q33:Q39"/>
    <mergeCell ref="P33:P39"/>
    <mergeCell ref="T2:U2"/>
    <mergeCell ref="B8:J8"/>
    <mergeCell ref="B9:K10"/>
    <mergeCell ref="Q12:Q14"/>
    <mergeCell ref="R12:R14"/>
    <mergeCell ref="S12:S14"/>
    <mergeCell ref="M12:M14"/>
    <mergeCell ref="N12:N14"/>
    <mergeCell ref="O12:O14"/>
    <mergeCell ref="P12:P14"/>
    <mergeCell ref="L12:L14"/>
    <mergeCell ref="M19:M22"/>
    <mergeCell ref="P19:P22"/>
    <mergeCell ref="O15:O18"/>
    <mergeCell ref="P15:P18"/>
    <mergeCell ref="L15:L18"/>
    <mergeCell ref="M15:M18"/>
    <mergeCell ref="N15:N18"/>
    <mergeCell ref="N19:N22"/>
    <mergeCell ref="O19:O22"/>
    <mergeCell ref="L19:L22"/>
    <mergeCell ref="Q15:Q18"/>
    <mergeCell ref="R15:R18"/>
    <mergeCell ref="S15:S18"/>
    <mergeCell ref="Q19:Q22"/>
    <mergeCell ref="R19:R22"/>
    <mergeCell ref="S19:S22"/>
    <mergeCell ref="R23:R26"/>
    <mergeCell ref="S23:S26"/>
    <mergeCell ref="Q23:Q26"/>
    <mergeCell ref="M65:U67"/>
    <mergeCell ref="L23:L26"/>
    <mergeCell ref="M23:M26"/>
    <mergeCell ref="N23:N26"/>
    <mergeCell ref="O23:O26"/>
    <mergeCell ref="P23:P26"/>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dcterms:created xsi:type="dcterms:W3CDTF">2023-09-07T00:19:44Z</dcterms:created>
  <dcterms:modified xsi:type="dcterms:W3CDTF">2026-06-24T01:28:54Z</dcterms:modified>
  <cp:category/>
  <cp:contentStatus/>
</cp:coreProperties>
</file>