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3FC6FBCB-57B7-44D1-AE82-CDF156006B1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P17" i="1" l="1"/>
  <c r="P16" i="1"/>
  <c r="T2" i="1"/>
  <c r="E16" i="1" l="1"/>
  <c r="E17" i="1"/>
  <c r="E18" i="1"/>
  <c r="E19" i="1" s="1"/>
  <c r="E53" i="1"/>
  <c r="E51" i="1"/>
  <c r="F50" i="1"/>
  <c r="G50" i="1" s="1"/>
  <c r="H50" i="1" s="1"/>
  <c r="E21" i="1" l="1"/>
  <c r="E20" i="1"/>
  <c r="E52" i="1"/>
  <c r="E22" i="1" l="1"/>
  <c r="E23" i="1"/>
  <c r="F19" i="1"/>
  <c r="G19" i="1" s="1"/>
  <c r="H19" i="1" s="1"/>
  <c r="J19" i="1" s="1"/>
  <c r="F17" i="1"/>
  <c r="G17" i="1" s="1"/>
  <c r="H17" i="1" s="1"/>
  <c r="J17" i="1" s="1"/>
  <c r="F16" i="1"/>
  <c r="G16" i="1" s="1"/>
  <c r="H16" i="1" s="1"/>
  <c r="J16" i="1" s="1"/>
  <c r="F15" i="1"/>
  <c r="H15" i="1" s="1"/>
  <c r="J15" i="1" s="1"/>
  <c r="G15" i="1" l="1"/>
  <c r="F20" i="1"/>
  <c r="F18" i="1"/>
  <c r="E54" i="1"/>
  <c r="E57" i="1" s="1"/>
  <c r="E55" i="1"/>
  <c r="E58" i="1" s="1"/>
  <c r="E56" i="1"/>
  <c r="F56" i="1" s="1"/>
  <c r="G56" i="1" s="1"/>
  <c r="H56" i="1" s="1"/>
  <c r="S2" i="2"/>
  <c r="H20" i="1" l="1"/>
  <c r="J20" i="1" s="1"/>
  <c r="G20" i="1"/>
  <c r="F21" i="1"/>
  <c r="F22" i="1"/>
  <c r="G22" i="1" s="1"/>
  <c r="H22" i="1" s="1"/>
  <c r="J22" i="1" s="1"/>
  <c r="F23" i="1"/>
  <c r="H18" i="1"/>
  <c r="J18" i="1" s="1"/>
  <c r="G18" i="1"/>
  <c r="F58" i="1"/>
  <c r="G58" i="1" s="1"/>
  <c r="H58" i="1" s="1"/>
  <c r="F55" i="1"/>
  <c r="G55" i="1" s="1"/>
  <c r="H55" i="1" s="1"/>
  <c r="F57" i="1"/>
  <c r="G57" i="1" s="1"/>
  <c r="H57" i="1" s="1"/>
  <c r="F54" i="1"/>
  <c r="G54" i="1" s="1"/>
  <c r="H54" i="1" s="1"/>
  <c r="F53" i="1"/>
  <c r="G53" i="1" s="1"/>
  <c r="H53" i="1" s="1"/>
  <c r="F52" i="1"/>
  <c r="G52" i="1" s="1"/>
  <c r="H52" i="1" s="1"/>
  <c r="F51" i="1"/>
  <c r="G51" i="1" s="1"/>
  <c r="H51" i="1" s="1"/>
  <c r="G21" i="1" l="1"/>
  <c r="H21" i="1"/>
  <c r="J21" i="1" s="1"/>
  <c r="H23" i="1"/>
  <c r="J23" i="1" s="1"/>
  <c r="G23" i="1"/>
  <c r="E24" i="1"/>
  <c r="F24" i="1" l="1"/>
  <c r="E25" i="1"/>
  <c r="F25" i="1" s="1"/>
  <c r="G25" i="1" s="1"/>
  <c r="H25" i="1" s="1"/>
  <c r="J25" i="1" s="1"/>
  <c r="E26" i="1"/>
  <c r="F26" i="1" s="1"/>
  <c r="E35" i="1" l="1"/>
  <c r="E34" i="1"/>
  <c r="F33" i="1"/>
  <c r="G33" i="1" s="1"/>
  <c r="I33" i="1" s="1"/>
  <c r="H26" i="1"/>
  <c r="J26" i="1" s="1"/>
  <c r="G26" i="1"/>
  <c r="H24" i="1"/>
  <c r="J24" i="1" s="1"/>
  <c r="G24" i="1"/>
  <c r="F35" i="1" l="1"/>
  <c r="G35" i="1" s="1"/>
  <c r="I35" i="1" s="1"/>
  <c r="E37" i="1"/>
  <c r="E38" i="1"/>
  <c r="E36" i="1"/>
  <c r="I36" i="1" s="1"/>
  <c r="I34" i="1"/>
  <c r="I37" i="1" l="1"/>
  <c r="F37" i="1"/>
  <c r="E39" i="1"/>
  <c r="F39" i="1" s="1"/>
  <c r="E40" i="1"/>
  <c r="I39" i="1"/>
  <c r="F38" i="1"/>
  <c r="G38" i="1" s="1"/>
  <c r="I38" i="1" s="1"/>
  <c r="E59" i="1"/>
  <c r="F59" i="1" s="1"/>
  <c r="G59" i="1" s="1"/>
  <c r="H59" i="1" s="1"/>
  <c r="E60" i="1"/>
  <c r="F60" i="1" s="1"/>
  <c r="G60" i="1" s="1"/>
  <c r="H60" i="1" s="1"/>
  <c r="E41" i="1" l="1"/>
  <c r="F40" i="1"/>
  <c r="G40" i="1" s="1"/>
  <c r="I40" i="1" s="1"/>
  <c r="E61" i="1"/>
  <c r="F61" i="1" s="1"/>
  <c r="G61" i="1" s="1"/>
  <c r="H61" i="1" s="1"/>
  <c r="F41" i="1" l="1"/>
  <c r="I41" i="1"/>
  <c r="P19" i="1"/>
  <c r="P22" i="1" s="1"/>
  <c r="T19" i="1" l="1"/>
  <c r="R19" i="1" s="1"/>
  <c r="V19" i="1" s="1"/>
  <c r="P23" i="1"/>
  <c r="P27" i="1" s="1"/>
  <c r="T27" i="1" s="1"/>
  <c r="R27" i="1" s="1"/>
  <c r="V27" i="1" s="1"/>
  <c r="P20" i="1"/>
  <c r="T15" i="1"/>
  <c r="R15" i="1" s="1"/>
  <c r="V15" i="1" s="1"/>
  <c r="P24" i="1" l="1"/>
  <c r="P28" i="1" s="1"/>
  <c r="P25" i="1"/>
  <c r="T23" i="1"/>
  <c r="R23" i="1" s="1"/>
  <c r="V23" i="1" s="1"/>
  <c r="R20" i="1"/>
  <c r="S20" i="1" s="1"/>
  <c r="T20" i="1"/>
  <c r="V20" i="1"/>
  <c r="R17" i="1"/>
  <c r="V17" i="1" s="1"/>
  <c r="P21" i="1"/>
  <c r="R21" i="1" s="1"/>
  <c r="U17" i="1"/>
  <c r="R16" i="1"/>
  <c r="Q16" i="1"/>
  <c r="V16" i="1"/>
  <c r="T16" i="1"/>
  <c r="U16" i="1" s="1"/>
  <c r="R25" i="1" l="1"/>
  <c r="P29" i="1"/>
  <c r="R29" i="1" s="1"/>
  <c r="V28" i="1"/>
  <c r="T28" i="1"/>
  <c r="R28" i="1"/>
  <c r="S28" i="1" s="1"/>
  <c r="U25" i="1"/>
  <c r="V25" i="1"/>
  <c r="R24" i="1"/>
  <c r="T24" i="1"/>
  <c r="U24" i="1" s="1"/>
  <c r="V24" i="1"/>
  <c r="Q24" i="1"/>
  <c r="U21" i="1"/>
  <c r="V21" i="1"/>
  <c r="V29" i="1" l="1"/>
  <c r="U29" i="1"/>
  <c r="T22" i="1"/>
  <c r="S22" i="1" s="1"/>
  <c r="P26" i="1"/>
  <c r="T26" i="1" l="1"/>
  <c r="P30" i="1"/>
  <c r="T30" i="1" s="1"/>
  <c r="R22" i="1"/>
  <c r="W22" i="1" s="1"/>
  <c r="V22" i="1" s="1"/>
  <c r="S26" i="1"/>
  <c r="R26" i="1"/>
  <c r="V26" i="1" s="1"/>
  <c r="S30" i="1" l="1"/>
  <c r="R30" i="1"/>
  <c r="W30" i="1" s="1"/>
  <c r="V30" i="1" s="1"/>
</calcChain>
</file>

<file path=xl/sharedStrings.xml><?xml version="1.0" encoding="utf-8"?>
<sst xmlns="http://schemas.openxmlformats.org/spreadsheetml/2006/main" count="548" uniqueCount="196">
  <si>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</si>
  <si>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</si>
  <si>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</si>
  <si>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</si>
  <si>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</si>
  <si>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</si>
  <si>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</si>
  <si>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</si>
  <si>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</si>
  <si>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</si>
  <si>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</si>
  <si>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</si>
  <si>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</si>
  <si>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</si>
  <si>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</si>
  <si>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</si>
  <si>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</si>
  <si>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</si>
  <si>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</si>
  <si>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</si>
  <si>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</si>
  <si>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</si>
  <si>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</si>
  <si>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</si>
  <si>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</si>
  <si>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</si>
  <si>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</si>
  <si>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</si>
  <si>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</si>
  <si>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</si>
  <si>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</si>
  <si>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</si>
  <si>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</si>
  <si>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</si>
  <si>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</si>
  <si>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</si>
  <si>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</si>
  <si>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</si>
  <si>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</si>
  <si>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</si>
  <si>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</si>
  <si>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</si>
  <si>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</si>
  <si>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</si>
  <si>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</si>
  <si>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</si>
  <si>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</si>
  <si>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</si>
  <si>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</si>
  <si>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</si>
  <si>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</si>
  <si>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</si>
  <si>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</si>
  <si>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</si>
  <si>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</si>
  <si>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</si>
  <si>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</si>
  <si>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</si>
  <si>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</si>
  <si>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</si>
  <si>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</si>
  <si>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</si>
  <si>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</si>
  <si>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</si>
  <si>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</si>
  <si>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</si>
  <si>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</si>
  <si>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</si>
  <si>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</si>
  <si>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</si>
  <si>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</si>
  <si>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</si>
  <si>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</si>
  <si>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</si>
  <si>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</si>
  <si>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</si>
  <si>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</si>
  <si>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</si>
  <si>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</si>
  <si>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</si>
  <si>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</si>
  <si>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</si>
  <si>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</si>
  <si>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</si>
  <si>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</si>
  <si>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2622</t>
    <phoneticPr fontId="2"/>
  </si>
  <si>
    <t>PEGASUS TERA</t>
  </si>
  <si>
    <t>PEGASUS PETA / PEGASUS TERA：DONGYOUNG</t>
    <phoneticPr fontId="2"/>
  </si>
  <si>
    <t>2623</t>
    <phoneticPr fontId="2"/>
  </si>
  <si>
    <t>2613</t>
    <phoneticPr fontId="2"/>
  </si>
  <si>
    <t>2624</t>
    <phoneticPr fontId="2"/>
  </si>
  <si>
    <t>6/21</t>
    <phoneticPr fontId="18"/>
  </si>
  <si>
    <t>DONGJIN GENIUS</t>
    <phoneticPr fontId="18"/>
  </si>
  <si>
    <t>0189</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</si>
  <si>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</si>
  <si>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</si>
  <si>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</si>
  <si>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</si>
  <si>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</si>
  <si>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</si>
  <si>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</si>
  <si>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</si>
  <si>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</si>
  <si>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</si>
  <si>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</si>
  <si>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</si>
  <si>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</si>
  <si>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</si>
  <si>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</si>
  <si>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2614</t>
    <phoneticPr fontId="2"/>
  </si>
  <si>
    <t>0190</t>
    <phoneticPr fontId="2"/>
  </si>
  <si>
    <t>☆</t>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</si>
  <si>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</si>
  <si>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</si>
  <si>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</si>
  <si>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</si>
  <si>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</si>
  <si>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</si>
  <si>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</si>
  <si>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</si>
  <si>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</si>
  <si>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</si>
  <si>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</si>
  <si>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</si>
  <si>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</si>
  <si>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</si>
  <si>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</si>
  <si>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</si>
  <si>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</si>
  <si>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HEUNG-A AKITA</t>
    <phoneticPr fontId="2"/>
  </si>
  <si>
    <t>2615</t>
    <phoneticPr fontId="2"/>
  </si>
  <si>
    <t>0191</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</si>
  <si>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</si>
  <si>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</si>
  <si>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</si>
  <si>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</si>
  <si>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</si>
  <si>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</si>
  <si>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</si>
  <si>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</si>
  <si>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</si>
  <si>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</si>
  <si>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</si>
  <si>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</si>
  <si>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</si>
  <si>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7/7-7</t>
    <phoneticPr fontId="18"/>
  </si>
  <si>
    <t>7/9-9</t>
    <phoneticPr fontId="18"/>
  </si>
  <si>
    <t>7/10-10</t>
    <phoneticPr fontId="18"/>
  </si>
  <si>
    <t>7/9-10</t>
    <phoneticPr fontId="18"/>
  </si>
  <si>
    <t>※</t>
    <phoneticPr fontId="2"/>
  </si>
  <si>
    <t>SKIP</t>
    <phoneticPr fontId="18"/>
  </si>
  <si>
    <t>○スケジュール調整の為、KOBE SKIP</t>
    <rPh sb="7" eb="9">
      <t>チョウセイ</t>
    </rPh>
    <rPh sb="10" eb="11">
      <t>タメ</t>
    </rPh>
    <phoneticPr fontId="18"/>
  </si>
  <si>
    <t>☆遅延回復の為、SHIMIZU SKIP</t>
    <rPh sb="1" eb="5">
      <t>チエンカイフク</t>
    </rPh>
    <rPh sb="6" eb="7">
      <t>タメ</t>
    </rPh>
    <phoneticPr fontId="2"/>
  </si>
  <si>
    <t>6/20</t>
    <phoneticPr fontId="2"/>
  </si>
  <si>
    <t>0192</t>
    <phoneticPr fontId="2"/>
  </si>
  <si>
    <t>6/21</t>
    <phoneticPr fontId="2"/>
  </si>
  <si>
    <t>1065</t>
    <phoneticPr fontId="2"/>
  </si>
  <si>
    <t>1066</t>
    <phoneticPr fontId="2"/>
  </si>
  <si>
    <t>2627</t>
    <phoneticPr fontId="2"/>
  </si>
  <si>
    <t>2655</t>
    <phoneticPr fontId="2"/>
  </si>
  <si>
    <t>0720</t>
    <phoneticPr fontId="2"/>
  </si>
  <si>
    <t>0721</t>
    <phoneticPr fontId="2"/>
  </si>
  <si>
    <t>0305</t>
    <phoneticPr fontId="2"/>
  </si>
  <si>
    <t>2628</t>
    <phoneticPr fontId="18"/>
  </si>
  <si>
    <t>7/15-16</t>
    <phoneticPr fontId="18"/>
  </si>
  <si>
    <t>7/19</t>
    <phoneticPr fontId="18"/>
  </si>
  <si>
    <t>0036</t>
    <phoneticPr fontId="18"/>
  </si>
  <si>
    <t>0383</t>
    <phoneticPr fontId="18"/>
  </si>
  <si>
    <t>0384</t>
    <phoneticPr fontId="18"/>
  </si>
  <si>
    <t>7/13</t>
    <phoneticPr fontId="18"/>
  </si>
  <si>
    <t>7/14-14</t>
    <phoneticPr fontId="18"/>
  </si>
  <si>
    <t>7/16</t>
    <phoneticPr fontId="18"/>
  </si>
  <si>
    <t>7/17-17</t>
    <phoneticPr fontId="18"/>
  </si>
  <si>
    <t>7/15-15</t>
    <phoneticPr fontId="18"/>
  </si>
  <si>
    <t>7/16-17</t>
    <phoneticPr fontId="18"/>
  </si>
  <si>
    <t>HEUNG-A AKITA：HEUNG-A</t>
    <phoneticPr fontId="2"/>
  </si>
  <si>
    <t>※☆</t>
    <phoneticPr fontId="2"/>
  </si>
  <si>
    <t>☆</t>
    <phoneticPr fontId="18"/>
  </si>
  <si>
    <t>☆スケジュール調整の為SKIP</t>
    <rPh sb="7" eb="9">
      <t>チョウセイ</t>
    </rPh>
    <rPh sb="10" eb="11">
      <t>タメ</t>
    </rPh>
    <phoneticPr fontId="18"/>
  </si>
  <si>
    <t>★</t>
    <phoneticPr fontId="18"/>
  </si>
  <si>
    <t>SKY AURORA</t>
    <phoneticPr fontId="18"/>
  </si>
  <si>
    <t>SKY GLORY</t>
    <phoneticPr fontId="18"/>
  </si>
  <si>
    <t>★SKY GLORY 2626N SKIPにつき、SKY AURORA 2626NにてCOVER</t>
    <phoneticPr fontId="18"/>
  </si>
  <si>
    <t>◇○</t>
    <phoneticPr fontId="18"/>
  </si>
  <si>
    <t>◇●</t>
    <phoneticPr fontId="18"/>
  </si>
  <si>
    <t>◇本船入れ替え</t>
    <rPh sb="1" eb="4">
      <t>ホンセンイ</t>
    </rPh>
    <rPh sb="5" eb="6">
      <t>カ</t>
    </rPh>
    <phoneticPr fontId="18"/>
  </si>
  <si>
    <t>●SKY GLORY 2625N KOBE SKIPにつき、SKY AURORA 2625NにてCOVER</t>
    <phoneticPr fontId="18"/>
  </si>
  <si>
    <t>6/23-24</t>
    <phoneticPr fontId="18"/>
  </si>
  <si>
    <t>2621</t>
    <phoneticPr fontId="2"/>
  </si>
  <si>
    <t>★</t>
    <phoneticPr fontId="2"/>
  </si>
  <si>
    <t>★遅延回復の為、1WEEK SLIDE</t>
    <rPh sb="1" eb="5">
      <t>チエンカイフク</t>
    </rPh>
    <rPh sb="6" eb="7">
      <t>タメ</t>
    </rPh>
    <phoneticPr fontId="2"/>
  </si>
  <si>
    <t>☆遅延回復の為SKIP</t>
    <rPh sb="1" eb="5">
      <t>チエンカイフク</t>
    </rPh>
    <rPh sb="6" eb="7">
      <t>タメ</t>
    </rPh>
    <phoneticPr fontId="2"/>
  </si>
  <si>
    <t>PEGASUS PETA</t>
    <phoneticPr fontId="2"/>
  </si>
  <si>
    <t>PEGASUS TERA</t>
    <phoneticPr fontId="2"/>
  </si>
  <si>
    <t>○</t>
    <phoneticPr fontId="2"/>
  </si>
  <si>
    <t>○DONGJIN FORTUNE SHIMIZU 7月以降 SKIPにつき、PEGASUS船にてCOVER</t>
    <rPh sb="26" eb="29">
      <t>ガツイコウ</t>
    </rPh>
    <rPh sb="45" eb="46">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</si>
</sst>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227">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14" fontId="69" fillId="0" borderId="44" xfId="1" applyNumberFormat="1" applyFont="1" applyBorder="1"/>
    <xf numFmtId="49" fontId="69" fillId="0" borderId="15" xfId="1" applyNumberFormat="1" applyFont="1" applyBorder="1" applyAlignment="1">
      <alignment horizontal="right"/>
    </xf>
    <xf numFmtId="177" fontId="72" fillId="0" borderId="45" xfId="1" quotePrefix="1" applyNumberFormat="1" applyFont="1" applyBorder="1" applyAlignment="1">
      <alignment horizontal="center"/>
    </xf>
    <xf numFmtId="0" fontId="74" fillId="0" borderId="0" xfId="0" applyFont="1" applyAlignment="1">
      <alignment horizontal="right" vertical="center"/>
    </xf>
    <xf numFmtId="0" fontId="76" fillId="0" borderId="14" xfId="1" applyFont="1" applyBorder="1"/>
    <xf numFmtId="0" fontId="76" fillId="0" borderId="46" xfId="1" applyFont="1" applyBorder="1"/>
    <xf numFmtId="0" fontId="7" fillId="0" borderId="30" xfId="1" applyFont="1" applyBorder="1" applyAlignment="1">
      <alignment horizontal="left"/>
    </xf>
    <xf numFmtId="177" fontId="15" fillId="0" borderId="30" xfId="1" quotePrefix="1" applyNumberFormat="1" applyFont="1" applyBorder="1" applyAlignment="1">
      <alignment horizontal="center"/>
    </xf>
    <xf numFmtId="177" fontId="15" fillId="0" borderId="2"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topLeftCell="A2" zoomScaleNormal="100" workbookViewId="0">
      <selection activeCell="L43" sqref="L4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9">
        <f ca="1">TODAY()</f>
        <v>46192</v>
      </c>
      <c r="U2" s="219"/>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175</v>
      </c>
      <c r="M11" s="9"/>
      <c r="N11" s="24"/>
      <c r="O11" s="192"/>
      <c r="Q11" s="24"/>
      <c r="R11" s="24"/>
      <c r="T11" s="191" t="s">
        <v>76</v>
      </c>
    </row>
    <row r="12" spans="1:24" ht="19.5" x14ac:dyDescent="0.3">
      <c r="B12" s="223" t="s">
        <v>10</v>
      </c>
      <c r="C12" s="223"/>
      <c r="D12" s="11"/>
      <c r="F12" t="s">
        <v>87</v>
      </c>
      <c r="H12" s="14"/>
      <c r="I12" s="14"/>
      <c r="M12" s="225" t="s">
        <v>11</v>
      </c>
      <c r="N12" s="225"/>
      <c r="O12" s="225"/>
      <c r="P12" s="225"/>
      <c r="Q12" s="225"/>
      <c r="R12" s="225"/>
      <c r="T12" t="s">
        <v>12</v>
      </c>
      <c r="U12" s="186"/>
      <c r="V12" s="186"/>
      <c r="W12" s="104"/>
    </row>
    <row r="13" spans="1:24" ht="15.95" customHeight="1" thickBot="1" x14ac:dyDescent="0.3">
      <c r="B13" s="224"/>
      <c r="C13" s="224"/>
      <c r="D13" s="193"/>
      <c r="F13" s="191" t="s">
        <v>81</v>
      </c>
      <c r="H13" s="1"/>
      <c r="I13" s="24"/>
      <c r="J13" s="22"/>
      <c r="M13" s="226"/>
      <c r="N13" s="226"/>
      <c r="O13" s="226"/>
      <c r="P13" s="226"/>
      <c r="Q13" s="226"/>
      <c r="R13" s="226"/>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149</v>
      </c>
      <c r="B15" s="6" t="s">
        <v>129</v>
      </c>
      <c r="C15" s="154" t="s">
        <v>85</v>
      </c>
      <c r="D15" s="3" t="s">
        <v>27</v>
      </c>
      <c r="E15" s="59" t="s">
        <v>153</v>
      </c>
      <c r="F15" s="50">
        <f>E15+2</f>
        <v>46195</v>
      </c>
      <c r="G15" s="50">
        <f>+F15</f>
        <v>46195</v>
      </c>
      <c r="H15" s="50">
        <f>F15+1</f>
        <v>46196</v>
      </c>
      <c r="I15" s="82" t="s">
        <v>28</v>
      </c>
      <c r="J15" s="71">
        <f>H15+3</f>
        <v>46199</v>
      </c>
      <c r="K15" s="94"/>
      <c r="L15" s="213" t="s">
        <v>149</v>
      </c>
      <c r="M15" s="160" t="s">
        <v>75</v>
      </c>
      <c r="N15" s="161" t="s">
        <v>95</v>
      </c>
      <c r="O15" s="162" t="s">
        <v>29</v>
      </c>
      <c r="P15" s="205" t="s">
        <v>155</v>
      </c>
      <c r="Q15" s="163" t="s">
        <v>30</v>
      </c>
      <c r="R15" s="163">
        <f>T15+1</f>
        <v>46196</v>
      </c>
      <c r="S15" s="163" t="s">
        <v>30</v>
      </c>
      <c r="T15" s="163">
        <f>P15+1</f>
        <v>46195</v>
      </c>
      <c r="U15" s="164" t="s">
        <v>30</v>
      </c>
      <c r="V15" s="163">
        <f>R15+1</f>
        <v>46197</v>
      </c>
      <c r="W15" s="165" t="s">
        <v>30</v>
      </c>
    </row>
    <row r="16" spans="1:24" ht="15.95" customHeight="1" x14ac:dyDescent="0.15">
      <c r="A16" s="87" t="s">
        <v>149</v>
      </c>
      <c r="B16" s="206" t="s">
        <v>70</v>
      </c>
      <c r="C16" s="155" t="s">
        <v>109</v>
      </c>
      <c r="D16" s="26" t="s">
        <v>31</v>
      </c>
      <c r="E16" s="70">
        <f>E15+1</f>
        <v>46194</v>
      </c>
      <c r="F16" s="70">
        <f>E16+2</f>
        <v>46196</v>
      </c>
      <c r="G16" s="70">
        <f>F16</f>
        <v>46196</v>
      </c>
      <c r="H16" s="70">
        <f>G16+2</f>
        <v>46198</v>
      </c>
      <c r="I16" s="79" t="s">
        <v>28</v>
      </c>
      <c r="J16" s="72">
        <f>H16+2</f>
        <v>46200</v>
      </c>
      <c r="L16" s="213" t="s">
        <v>149</v>
      </c>
      <c r="M16" s="166" t="s">
        <v>32</v>
      </c>
      <c r="N16" s="167" t="s">
        <v>96</v>
      </c>
      <c r="O16" s="168" t="s">
        <v>33</v>
      </c>
      <c r="P16" s="169">
        <f>P15+1</f>
        <v>46195</v>
      </c>
      <c r="Q16" s="169">
        <f>P16-1</f>
        <v>46194</v>
      </c>
      <c r="R16" s="169">
        <f>P16+1</f>
        <v>46196</v>
      </c>
      <c r="S16" s="182" t="s">
        <v>34</v>
      </c>
      <c r="T16" s="169">
        <f>P16+2</f>
        <v>46197</v>
      </c>
      <c r="U16" s="170">
        <f>T16</f>
        <v>46197</v>
      </c>
      <c r="V16" s="169">
        <f>P16+3</f>
        <v>46198</v>
      </c>
      <c r="W16" s="183" t="s">
        <v>30</v>
      </c>
    </row>
    <row r="17" spans="1:23" ht="15.95" customHeight="1" thickBot="1" x14ac:dyDescent="0.2">
      <c r="A17" s="87" t="s">
        <v>149</v>
      </c>
      <c r="B17" s="2" t="s">
        <v>79</v>
      </c>
      <c r="C17" s="156" t="s">
        <v>93</v>
      </c>
      <c r="D17" s="27" t="s">
        <v>27</v>
      </c>
      <c r="E17" s="69">
        <f>E15+3</f>
        <v>46196</v>
      </c>
      <c r="F17" s="69">
        <f>E17+3</f>
        <v>46199</v>
      </c>
      <c r="G17" s="53">
        <f>F17</f>
        <v>46199</v>
      </c>
      <c r="H17" s="69">
        <f>G17+1</f>
        <v>46200</v>
      </c>
      <c r="I17" s="98" t="s">
        <v>34</v>
      </c>
      <c r="J17" s="73">
        <f>H17+2</f>
        <v>46202</v>
      </c>
      <c r="L17" s="213"/>
      <c r="M17" s="171" t="s">
        <v>35</v>
      </c>
      <c r="N17" s="167" t="s">
        <v>97</v>
      </c>
      <c r="O17" s="168" t="s">
        <v>29</v>
      </c>
      <c r="P17" s="172">
        <f>P15-2</f>
        <v>46192</v>
      </c>
      <c r="Q17" s="172" t="s">
        <v>30</v>
      </c>
      <c r="R17" s="172">
        <f>P17+6</f>
        <v>46198</v>
      </c>
      <c r="S17" s="173" t="s">
        <v>30</v>
      </c>
      <c r="T17" s="173" t="s">
        <v>30</v>
      </c>
      <c r="U17" s="174">
        <f>R17</f>
        <v>46198</v>
      </c>
      <c r="V17" s="172">
        <f>R17+1</f>
        <v>46199</v>
      </c>
      <c r="W17" s="175" t="s">
        <v>30</v>
      </c>
    </row>
    <row r="18" spans="1:23" ht="15.95" customHeight="1" thickBot="1" x14ac:dyDescent="0.2">
      <c r="A18" s="87"/>
      <c r="B18" s="6" t="s">
        <v>129</v>
      </c>
      <c r="C18" s="154" t="s">
        <v>88</v>
      </c>
      <c r="D18" s="3" t="s">
        <v>27</v>
      </c>
      <c r="E18" s="59">
        <f>E15+7</f>
        <v>46200</v>
      </c>
      <c r="F18" s="50">
        <f>E18+2</f>
        <v>46202</v>
      </c>
      <c r="G18" s="50">
        <f>+F18</f>
        <v>46202</v>
      </c>
      <c r="H18" s="50">
        <f>F18+1</f>
        <v>46203</v>
      </c>
      <c r="I18" s="82" t="s">
        <v>28</v>
      </c>
      <c r="J18" s="71">
        <f>H18+3</f>
        <v>46206</v>
      </c>
      <c r="L18" s="213" t="s">
        <v>111</v>
      </c>
      <c r="M18" s="159" t="s">
        <v>32</v>
      </c>
      <c r="N18" s="176" t="s">
        <v>98</v>
      </c>
      <c r="O18" s="177" t="s">
        <v>33</v>
      </c>
      <c r="P18" s="178" t="s">
        <v>34</v>
      </c>
      <c r="Q18" s="178" t="s">
        <v>30</v>
      </c>
      <c r="R18" s="178" t="s">
        <v>34</v>
      </c>
      <c r="S18" s="178" t="str">
        <f>T18</f>
        <v>SKIP</v>
      </c>
      <c r="T18" s="179" t="s">
        <v>34</v>
      </c>
      <c r="U18" s="180" t="s">
        <v>36</v>
      </c>
      <c r="V18" s="178" t="s">
        <v>34</v>
      </c>
      <c r="W18" s="181" t="s">
        <v>34</v>
      </c>
    </row>
    <row r="19" spans="1:23" ht="15.95" customHeight="1" x14ac:dyDescent="0.15">
      <c r="A19" s="87"/>
      <c r="B19" s="206" t="s">
        <v>86</v>
      </c>
      <c r="C19" s="155" t="s">
        <v>89</v>
      </c>
      <c r="D19" s="26" t="s">
        <v>31</v>
      </c>
      <c r="E19" s="70">
        <f>E18+1</f>
        <v>46201</v>
      </c>
      <c r="F19" s="70">
        <f>E19+2</f>
        <v>46203</v>
      </c>
      <c r="G19" s="70">
        <f>F19</f>
        <v>46203</v>
      </c>
      <c r="H19" s="70">
        <f>G19+2</f>
        <v>46205</v>
      </c>
      <c r="I19" s="79" t="s">
        <v>28</v>
      </c>
      <c r="J19" s="72">
        <f>H19+2</f>
        <v>46207</v>
      </c>
      <c r="L19" s="213"/>
      <c r="M19" s="160" t="s">
        <v>75</v>
      </c>
      <c r="N19" s="161" t="s">
        <v>114</v>
      </c>
      <c r="O19" s="162" t="s">
        <v>29</v>
      </c>
      <c r="P19" s="163">
        <f>P15+7</f>
        <v>46201</v>
      </c>
      <c r="Q19" s="163" t="s">
        <v>30</v>
      </c>
      <c r="R19" s="163">
        <f>T19+1</f>
        <v>46203</v>
      </c>
      <c r="S19" s="163" t="s">
        <v>30</v>
      </c>
      <c r="T19" s="163">
        <f>P19+1</f>
        <v>46202</v>
      </c>
      <c r="U19" s="164" t="s">
        <v>30</v>
      </c>
      <c r="V19" s="163">
        <f>R19+1</f>
        <v>46204</v>
      </c>
      <c r="W19" s="165" t="s">
        <v>30</v>
      </c>
    </row>
    <row r="20" spans="1:23" ht="15.95" customHeight="1" thickBot="1" x14ac:dyDescent="0.2">
      <c r="A20" s="87"/>
      <c r="B20" s="2" t="s">
        <v>79</v>
      </c>
      <c r="C20" s="156" t="s">
        <v>110</v>
      </c>
      <c r="D20" s="27" t="s">
        <v>27</v>
      </c>
      <c r="E20" s="69">
        <f>E18+3</f>
        <v>46203</v>
      </c>
      <c r="F20" s="69">
        <f>E20+3</f>
        <v>46206</v>
      </c>
      <c r="G20" s="53">
        <f>F20</f>
        <v>46206</v>
      </c>
      <c r="H20" s="69">
        <f>F20+1</f>
        <v>46207</v>
      </c>
      <c r="I20" s="98" t="s">
        <v>34</v>
      </c>
      <c r="J20" s="73">
        <f>H20+2</f>
        <v>46209</v>
      </c>
      <c r="L20" s="213"/>
      <c r="M20" s="166" t="s">
        <v>32</v>
      </c>
      <c r="N20" s="167" t="s">
        <v>115</v>
      </c>
      <c r="O20" s="168" t="s">
        <v>33</v>
      </c>
      <c r="P20" s="169">
        <f>P16+7</f>
        <v>46202</v>
      </c>
      <c r="Q20" s="169" t="s">
        <v>34</v>
      </c>
      <c r="R20" s="169">
        <f>P20+1</f>
        <v>46203</v>
      </c>
      <c r="S20" s="182">
        <f>R20</f>
        <v>46203</v>
      </c>
      <c r="T20" s="169">
        <f>P20+2</f>
        <v>46204</v>
      </c>
      <c r="U20" s="170" t="s">
        <v>34</v>
      </c>
      <c r="V20" s="169">
        <f>P20+3</f>
        <v>46205</v>
      </c>
      <c r="W20" s="183" t="s">
        <v>30</v>
      </c>
    </row>
    <row r="21" spans="1:23" ht="15.75" customHeight="1" x14ac:dyDescent="0.15">
      <c r="A21" s="87"/>
      <c r="B21" s="6" t="s">
        <v>129</v>
      </c>
      <c r="C21" s="154" t="s">
        <v>90</v>
      </c>
      <c r="D21" s="3" t="s">
        <v>27</v>
      </c>
      <c r="E21" s="59">
        <f>E18+7</f>
        <v>46207</v>
      </c>
      <c r="F21" s="50">
        <f>E21+2</f>
        <v>46209</v>
      </c>
      <c r="G21" s="50">
        <f>+F21</f>
        <v>46209</v>
      </c>
      <c r="H21" s="50">
        <f>F21+1</f>
        <v>46210</v>
      </c>
      <c r="I21" s="82" t="s">
        <v>28</v>
      </c>
      <c r="J21" s="71">
        <f>H21+3</f>
        <v>46213</v>
      </c>
      <c r="K21" s="60"/>
      <c r="L21" s="213"/>
      <c r="M21" s="171" t="s">
        <v>35</v>
      </c>
      <c r="N21" s="167" t="s">
        <v>117</v>
      </c>
      <c r="O21" s="168" t="s">
        <v>29</v>
      </c>
      <c r="P21" s="172">
        <f>P17+7</f>
        <v>46199</v>
      </c>
      <c r="Q21" s="172" t="s">
        <v>30</v>
      </c>
      <c r="R21" s="172">
        <f>P21+6</f>
        <v>46205</v>
      </c>
      <c r="S21" s="173" t="s">
        <v>30</v>
      </c>
      <c r="T21" s="173" t="s">
        <v>30</v>
      </c>
      <c r="U21" s="174">
        <f>R21</f>
        <v>46205</v>
      </c>
      <c r="V21" s="172">
        <f>R21+1</f>
        <v>46206</v>
      </c>
      <c r="W21" s="175" t="s">
        <v>30</v>
      </c>
    </row>
    <row r="22" spans="1:23" ht="15.75" customHeight="1" thickBot="1" x14ac:dyDescent="0.2">
      <c r="A22" s="87"/>
      <c r="B22" s="206" t="s">
        <v>70</v>
      </c>
      <c r="C22" s="155" t="s">
        <v>130</v>
      </c>
      <c r="D22" s="26" t="s">
        <v>31</v>
      </c>
      <c r="E22" s="70">
        <f>E21+1</f>
        <v>46208</v>
      </c>
      <c r="F22" s="70">
        <f>E22+2</f>
        <v>46210</v>
      </c>
      <c r="G22" s="70">
        <f>F22</f>
        <v>46210</v>
      </c>
      <c r="H22" s="70">
        <f>G22+2</f>
        <v>46212</v>
      </c>
      <c r="I22" s="79" t="s">
        <v>28</v>
      </c>
      <c r="J22" s="72">
        <f>H22+2</f>
        <v>46214</v>
      </c>
      <c r="L22" s="213"/>
      <c r="M22" s="159" t="s">
        <v>32</v>
      </c>
      <c r="N22" s="176" t="s">
        <v>116</v>
      </c>
      <c r="O22" s="177" t="s">
        <v>33</v>
      </c>
      <c r="P22" s="178">
        <f>P19+4</f>
        <v>46205</v>
      </c>
      <c r="Q22" s="178" t="s">
        <v>30</v>
      </c>
      <c r="R22" s="178">
        <f>T22+1</f>
        <v>46207</v>
      </c>
      <c r="S22" s="178">
        <f>T22</f>
        <v>46206</v>
      </c>
      <c r="T22" s="179">
        <f>P22+1</f>
        <v>46206</v>
      </c>
      <c r="U22" s="180" t="s">
        <v>36</v>
      </c>
      <c r="V22" s="178">
        <f>W22+1</f>
        <v>46209</v>
      </c>
      <c r="W22" s="181">
        <f>R22+1</f>
        <v>46208</v>
      </c>
    </row>
    <row r="23" spans="1:23" ht="15.95" customHeight="1" thickBot="1" x14ac:dyDescent="0.2">
      <c r="B23" s="2" t="s">
        <v>79</v>
      </c>
      <c r="C23" s="156" t="s">
        <v>131</v>
      </c>
      <c r="D23" s="27" t="s">
        <v>27</v>
      </c>
      <c r="E23" s="69">
        <f>E21+3</f>
        <v>46210</v>
      </c>
      <c r="F23" s="69">
        <f>E23+3</f>
        <v>46213</v>
      </c>
      <c r="G23" s="53">
        <f>F23</f>
        <v>46213</v>
      </c>
      <c r="H23" s="69">
        <f>F23+1</f>
        <v>46214</v>
      </c>
      <c r="I23" s="98" t="s">
        <v>34</v>
      </c>
      <c r="J23" s="73">
        <f>H23+2</f>
        <v>46216</v>
      </c>
      <c r="L23" s="213"/>
      <c r="M23" s="160" t="s">
        <v>75</v>
      </c>
      <c r="N23" s="161" t="s">
        <v>135</v>
      </c>
      <c r="O23" s="162" t="s">
        <v>29</v>
      </c>
      <c r="P23" s="163">
        <f>P19+7</f>
        <v>46208</v>
      </c>
      <c r="Q23" s="163" t="s">
        <v>30</v>
      </c>
      <c r="R23" s="163">
        <f>T23+1</f>
        <v>46210</v>
      </c>
      <c r="S23" s="163" t="s">
        <v>30</v>
      </c>
      <c r="T23" s="163">
        <f>P23+1</f>
        <v>46209</v>
      </c>
      <c r="U23" s="164" t="s">
        <v>30</v>
      </c>
      <c r="V23" s="163">
        <f>R23+1</f>
        <v>46211</v>
      </c>
      <c r="W23" s="165" t="s">
        <v>30</v>
      </c>
    </row>
    <row r="24" spans="1:23" ht="15.95" customHeight="1" x14ac:dyDescent="0.15">
      <c r="A24" s="87"/>
      <c r="B24" s="6" t="s">
        <v>129</v>
      </c>
      <c r="C24" s="154" t="s">
        <v>132</v>
      </c>
      <c r="D24" s="3" t="s">
        <v>27</v>
      </c>
      <c r="E24" s="59">
        <f>E21+7</f>
        <v>46214</v>
      </c>
      <c r="F24" s="50">
        <f>E24+2</f>
        <v>46216</v>
      </c>
      <c r="G24" s="50">
        <f>+F24</f>
        <v>46216</v>
      </c>
      <c r="H24" s="50">
        <f>F24+1</f>
        <v>46217</v>
      </c>
      <c r="I24" s="82" t="s">
        <v>28</v>
      </c>
      <c r="J24" s="71">
        <f>H24+3</f>
        <v>46220</v>
      </c>
      <c r="K24" s="60"/>
      <c r="L24" s="213"/>
      <c r="M24" s="166" t="s">
        <v>32</v>
      </c>
      <c r="N24" s="167" t="s">
        <v>136</v>
      </c>
      <c r="O24" s="168" t="s">
        <v>33</v>
      </c>
      <c r="P24" s="169">
        <f>P23+1</f>
        <v>46209</v>
      </c>
      <c r="Q24" s="169">
        <f>P24-1</f>
        <v>46208</v>
      </c>
      <c r="R24" s="169">
        <f>P24+1</f>
        <v>46210</v>
      </c>
      <c r="S24" s="182" t="s">
        <v>34</v>
      </c>
      <c r="T24" s="169">
        <f>P24+2</f>
        <v>46211</v>
      </c>
      <c r="U24" s="170">
        <f>T24</f>
        <v>46211</v>
      </c>
      <c r="V24" s="169">
        <f>P24+3</f>
        <v>46212</v>
      </c>
      <c r="W24" s="183" t="s">
        <v>30</v>
      </c>
    </row>
    <row r="25" spans="1:23" ht="15.95" customHeight="1" x14ac:dyDescent="0.15">
      <c r="A25" s="87"/>
      <c r="B25" s="206" t="s">
        <v>86</v>
      </c>
      <c r="C25" s="155" t="s">
        <v>109</v>
      </c>
      <c r="D25" s="26" t="s">
        <v>31</v>
      </c>
      <c r="E25" s="70">
        <f>E24+1</f>
        <v>46215</v>
      </c>
      <c r="F25" s="70">
        <f>E25+2</f>
        <v>46217</v>
      </c>
      <c r="G25" s="70">
        <f>F25</f>
        <v>46217</v>
      </c>
      <c r="H25" s="70">
        <f>G25+2</f>
        <v>46219</v>
      </c>
      <c r="I25" s="79" t="s">
        <v>28</v>
      </c>
      <c r="J25" s="72">
        <f>H25+2</f>
        <v>46221</v>
      </c>
      <c r="L25" s="213"/>
      <c r="M25" s="171" t="s">
        <v>35</v>
      </c>
      <c r="N25" s="167" t="s">
        <v>138</v>
      </c>
      <c r="O25" s="168" t="s">
        <v>29</v>
      </c>
      <c r="P25" s="172">
        <f>P23-2</f>
        <v>46206</v>
      </c>
      <c r="Q25" s="172" t="s">
        <v>30</v>
      </c>
      <c r="R25" s="172">
        <f>P25+6</f>
        <v>46212</v>
      </c>
      <c r="S25" s="173" t="s">
        <v>30</v>
      </c>
      <c r="T25" s="173" t="s">
        <v>30</v>
      </c>
      <c r="U25" s="174">
        <f>R25</f>
        <v>46212</v>
      </c>
      <c r="V25" s="172">
        <f>R25+1</f>
        <v>46213</v>
      </c>
      <c r="W25" s="175" t="s">
        <v>30</v>
      </c>
    </row>
    <row r="26" spans="1:23" ht="15.95" customHeight="1" thickBot="1" x14ac:dyDescent="0.2">
      <c r="B26" s="2" t="s">
        <v>79</v>
      </c>
      <c r="C26" s="156" t="s">
        <v>154</v>
      </c>
      <c r="D26" s="27" t="s">
        <v>27</v>
      </c>
      <c r="E26" s="69">
        <f>E24+3</f>
        <v>46217</v>
      </c>
      <c r="F26" s="69">
        <f>E26+3</f>
        <v>46220</v>
      </c>
      <c r="G26" s="53">
        <f>F26</f>
        <v>46220</v>
      </c>
      <c r="H26" s="69">
        <f>F26+1</f>
        <v>46221</v>
      </c>
      <c r="I26" s="98" t="s">
        <v>34</v>
      </c>
      <c r="J26" s="73">
        <f>H26+2</f>
        <v>46223</v>
      </c>
      <c r="L26" s="213"/>
      <c r="M26" s="159" t="s">
        <v>32</v>
      </c>
      <c r="N26" s="176" t="s">
        <v>137</v>
      </c>
      <c r="O26" s="177" t="s">
        <v>33</v>
      </c>
      <c r="P26" s="178">
        <f>P22+7</f>
        <v>46212</v>
      </c>
      <c r="Q26" s="178" t="s">
        <v>30</v>
      </c>
      <c r="R26" s="178">
        <f>T26+1</f>
        <v>46214</v>
      </c>
      <c r="S26" s="178">
        <f>T26</f>
        <v>46213</v>
      </c>
      <c r="T26" s="179">
        <f>P26+1</f>
        <v>46213</v>
      </c>
      <c r="U26" s="180" t="s">
        <v>36</v>
      </c>
      <c r="V26" s="178">
        <f>R26+2</f>
        <v>46216</v>
      </c>
      <c r="W26" s="181" t="s">
        <v>34</v>
      </c>
    </row>
    <row r="27" spans="1:23" ht="15.95" customHeight="1" x14ac:dyDescent="0.15">
      <c r="A27" s="87"/>
      <c r="B27" s="147"/>
      <c r="C27" s="74"/>
      <c r="D27" s="28"/>
      <c r="E27" s="105"/>
      <c r="F27" s="105"/>
      <c r="G27" s="60"/>
      <c r="H27" s="105"/>
      <c r="I27" s="105"/>
      <c r="J27" s="105"/>
      <c r="L27" s="213"/>
      <c r="M27" s="160" t="s">
        <v>75</v>
      </c>
      <c r="N27" s="161" t="s">
        <v>159</v>
      </c>
      <c r="O27" s="162" t="s">
        <v>29</v>
      </c>
      <c r="P27" s="163">
        <f>P23+7</f>
        <v>46215</v>
      </c>
      <c r="Q27" s="163" t="s">
        <v>30</v>
      </c>
      <c r="R27" s="163">
        <f>T27+1</f>
        <v>46217</v>
      </c>
      <c r="S27" s="163" t="s">
        <v>30</v>
      </c>
      <c r="T27" s="163">
        <f>P27+1</f>
        <v>46216</v>
      </c>
      <c r="U27" s="164" t="s">
        <v>30</v>
      </c>
      <c r="V27" s="163">
        <f>R27+1</f>
        <v>46218</v>
      </c>
      <c r="W27" s="165" t="s">
        <v>30</v>
      </c>
    </row>
    <row r="28" spans="1:23" ht="15.95" customHeight="1" x14ac:dyDescent="0.15">
      <c r="B28" s="147"/>
      <c r="F28" s="190" t="s">
        <v>9</v>
      </c>
      <c r="K28" s="60"/>
      <c r="L28" s="213"/>
      <c r="M28" s="166" t="s">
        <v>32</v>
      </c>
      <c r="N28" s="167" t="s">
        <v>160</v>
      </c>
      <c r="O28" s="168" t="s">
        <v>33</v>
      </c>
      <c r="P28" s="169">
        <f>P24+7</f>
        <v>46216</v>
      </c>
      <c r="Q28" s="169" t="s">
        <v>34</v>
      </c>
      <c r="R28" s="169">
        <f>P28+1</f>
        <v>46217</v>
      </c>
      <c r="S28" s="182">
        <f>R28</f>
        <v>46217</v>
      </c>
      <c r="T28" s="169">
        <f>P28+2</f>
        <v>46218</v>
      </c>
      <c r="U28" s="170" t="s">
        <v>34</v>
      </c>
      <c r="V28" s="169">
        <f>P28+3</f>
        <v>46219</v>
      </c>
      <c r="W28" s="183" t="s">
        <v>30</v>
      </c>
    </row>
    <row r="29" spans="1:23" ht="15.95" customHeight="1" x14ac:dyDescent="0.15">
      <c r="D29" s="28"/>
      <c r="F29" s="191" t="s">
        <v>69</v>
      </c>
      <c r="I29" s="74"/>
      <c r="J29" s="60"/>
      <c r="L29" s="213"/>
      <c r="M29" s="171" t="s">
        <v>35</v>
      </c>
      <c r="N29" s="167" t="s">
        <v>162</v>
      </c>
      <c r="O29" s="168" t="s">
        <v>29</v>
      </c>
      <c r="P29" s="172">
        <f>P25+7</f>
        <v>46213</v>
      </c>
      <c r="Q29" s="172" t="s">
        <v>30</v>
      </c>
      <c r="R29" s="172">
        <f>P29+6</f>
        <v>46219</v>
      </c>
      <c r="S29" s="173" t="s">
        <v>30</v>
      </c>
      <c r="T29" s="173" t="s">
        <v>30</v>
      </c>
      <c r="U29" s="174">
        <f>R29</f>
        <v>46219</v>
      </c>
      <c r="V29" s="172">
        <f>R29+1</f>
        <v>46220</v>
      </c>
      <c r="W29" s="175" t="s">
        <v>30</v>
      </c>
    </row>
    <row r="30" spans="1:23" ht="15.95" customHeight="1" thickBot="1" x14ac:dyDescent="0.3">
      <c r="B30" s="221" t="s">
        <v>37</v>
      </c>
      <c r="C30" s="207"/>
      <c r="D30" s="207"/>
      <c r="F30" s="191" t="s">
        <v>81</v>
      </c>
      <c r="H30" s="29"/>
      <c r="I30" s="29"/>
      <c r="J30" s="29"/>
      <c r="L30" s="213"/>
      <c r="M30" s="159" t="s">
        <v>32</v>
      </c>
      <c r="N30" s="176" t="s">
        <v>161</v>
      </c>
      <c r="O30" s="177" t="s">
        <v>33</v>
      </c>
      <c r="P30" s="178">
        <f>P26+7</f>
        <v>46219</v>
      </c>
      <c r="Q30" s="178" t="s">
        <v>30</v>
      </c>
      <c r="R30" s="178">
        <f>T30+1</f>
        <v>46221</v>
      </c>
      <c r="S30" s="178">
        <f>T30</f>
        <v>46220</v>
      </c>
      <c r="T30" s="179">
        <f>P30+1</f>
        <v>46220</v>
      </c>
      <c r="U30" s="180" t="s">
        <v>36</v>
      </c>
      <c r="V30" s="178">
        <f>W30+1</f>
        <v>46223</v>
      </c>
      <c r="W30" s="181">
        <f>R30+1</f>
        <v>46222</v>
      </c>
    </row>
    <row r="31" spans="1:23" ht="15.95" customHeight="1" thickBot="1" x14ac:dyDescent="0.3">
      <c r="A31" s="87"/>
      <c r="B31" s="222"/>
      <c r="C31" s="207"/>
      <c r="D31" s="207"/>
      <c r="F31" t="s">
        <v>87</v>
      </c>
      <c r="H31" s="29"/>
      <c r="L31" s="86"/>
      <c r="M31" s="209" t="s">
        <v>191</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189</v>
      </c>
      <c r="B33" s="214" t="s">
        <v>68</v>
      </c>
      <c r="C33" s="155" t="s">
        <v>188</v>
      </c>
      <c r="D33" s="26" t="s">
        <v>33</v>
      </c>
      <c r="E33" s="70" t="s">
        <v>155</v>
      </c>
      <c r="F33" s="51">
        <f>E33+2</f>
        <v>46196</v>
      </c>
      <c r="G33" s="54">
        <f>F33+2</f>
        <v>46198</v>
      </c>
      <c r="H33" s="76" t="s">
        <v>28</v>
      </c>
      <c r="I33" s="52">
        <f>G33+3</f>
        <v>46201</v>
      </c>
      <c r="J33" s="194"/>
      <c r="T33" s="191"/>
    </row>
    <row r="34" spans="1:26" ht="15.95" customHeight="1" thickBot="1" x14ac:dyDescent="0.2">
      <c r="A34" s="87" t="s">
        <v>176</v>
      </c>
      <c r="B34" s="159" t="s">
        <v>79</v>
      </c>
      <c r="C34" s="156" t="s">
        <v>93</v>
      </c>
      <c r="D34" s="27" t="s">
        <v>33</v>
      </c>
      <c r="E34" s="77">
        <f>E33+2</f>
        <v>46196</v>
      </c>
      <c r="F34" s="77" t="s">
        <v>34</v>
      </c>
      <c r="G34" s="53" t="s">
        <v>30</v>
      </c>
      <c r="H34" s="98" t="s">
        <v>34</v>
      </c>
      <c r="I34" s="73">
        <f>E34+6</f>
        <v>46202</v>
      </c>
      <c r="J34" s="22"/>
    </row>
    <row r="35" spans="1:26" ht="15.95" customHeight="1" x14ac:dyDescent="0.15">
      <c r="A35" s="87" t="s">
        <v>189</v>
      </c>
      <c r="B35" s="214" t="s">
        <v>68</v>
      </c>
      <c r="C35" s="155" t="s">
        <v>85</v>
      </c>
      <c r="D35" s="26" t="s">
        <v>33</v>
      </c>
      <c r="E35" s="70">
        <f>E33+7</f>
        <v>46201</v>
      </c>
      <c r="F35" s="51">
        <f>E35+2</f>
        <v>46203</v>
      </c>
      <c r="G35" s="54">
        <f>F35+2</f>
        <v>46205</v>
      </c>
      <c r="H35" s="76" t="s">
        <v>28</v>
      </c>
      <c r="I35" s="52">
        <f>G35+3</f>
        <v>46208</v>
      </c>
      <c r="L35" s="86"/>
      <c r="M35" s="106"/>
      <c r="R35" s="75"/>
      <c r="V35" s="67"/>
      <c r="W35" s="67"/>
    </row>
    <row r="36" spans="1:26" ht="15.95" customHeight="1" x14ac:dyDescent="0.15">
      <c r="A36" s="87" t="s">
        <v>111</v>
      </c>
      <c r="B36" s="166" t="s">
        <v>79</v>
      </c>
      <c r="C36" s="155" t="s">
        <v>110</v>
      </c>
      <c r="D36" s="26" t="s">
        <v>33</v>
      </c>
      <c r="E36" s="218">
        <f>E35+2</f>
        <v>46203</v>
      </c>
      <c r="F36" s="218" t="s">
        <v>34</v>
      </c>
      <c r="G36" s="51" t="s">
        <v>30</v>
      </c>
      <c r="H36" s="79" t="s">
        <v>34</v>
      </c>
      <c r="I36" s="72">
        <f>E36+6</f>
        <v>46209</v>
      </c>
      <c r="L36" s="86"/>
      <c r="M36" s="9"/>
      <c r="X36" s="85"/>
      <c r="Y36" s="85"/>
    </row>
    <row r="37" spans="1:26" ht="15.95" customHeight="1" thickBot="1" x14ac:dyDescent="0.2">
      <c r="A37" s="87" t="s">
        <v>194</v>
      </c>
      <c r="B37" s="215" t="s">
        <v>86</v>
      </c>
      <c r="C37" s="185" t="s">
        <v>89</v>
      </c>
      <c r="D37" s="216" t="s">
        <v>27</v>
      </c>
      <c r="E37" s="217">
        <f>E35</f>
        <v>46201</v>
      </c>
      <c r="F37" s="77">
        <f>E37+3</f>
        <v>46204</v>
      </c>
      <c r="G37" s="53" t="s">
        <v>30</v>
      </c>
      <c r="H37" s="98" t="s">
        <v>28</v>
      </c>
      <c r="I37" s="73">
        <f>E37+6</f>
        <v>46207</v>
      </c>
      <c r="Y37" s="85"/>
    </row>
    <row r="38" spans="1:26" ht="15.95" customHeight="1" x14ac:dyDescent="0.15">
      <c r="A38" s="87" t="s">
        <v>189</v>
      </c>
      <c r="B38" s="214" t="s">
        <v>68</v>
      </c>
      <c r="C38" s="155" t="s">
        <v>88</v>
      </c>
      <c r="D38" s="26" t="s">
        <v>33</v>
      </c>
      <c r="E38" s="70">
        <f>E35+7</f>
        <v>46208</v>
      </c>
      <c r="F38" s="51">
        <f>E38+2</f>
        <v>46210</v>
      </c>
      <c r="G38" s="54">
        <f>F38+2</f>
        <v>46212</v>
      </c>
      <c r="H38" s="76" t="s">
        <v>28</v>
      </c>
      <c r="I38" s="52">
        <f>G38+3</f>
        <v>46215</v>
      </c>
      <c r="Y38" s="85"/>
    </row>
    <row r="39" spans="1:26" ht="15.95" customHeight="1" thickBot="1" x14ac:dyDescent="0.2">
      <c r="A39" s="87" t="s">
        <v>194</v>
      </c>
      <c r="B39" s="159" t="s">
        <v>192</v>
      </c>
      <c r="C39" s="156" t="s">
        <v>130</v>
      </c>
      <c r="D39" s="27" t="s">
        <v>33</v>
      </c>
      <c r="E39" s="77">
        <f>E38</f>
        <v>46208</v>
      </c>
      <c r="F39" s="77">
        <f>E39+3</f>
        <v>46211</v>
      </c>
      <c r="G39" s="53" t="s">
        <v>30</v>
      </c>
      <c r="H39" s="98" t="s">
        <v>28</v>
      </c>
      <c r="I39" s="73">
        <f>E39+6</f>
        <v>46214</v>
      </c>
      <c r="L39" s="86"/>
      <c r="X39" s="85"/>
      <c r="Y39" s="85"/>
    </row>
    <row r="40" spans="1:26" ht="15.95" customHeight="1" x14ac:dyDescent="0.15">
      <c r="A40" s="87" t="s">
        <v>189</v>
      </c>
      <c r="B40" s="214" t="s">
        <v>68</v>
      </c>
      <c r="C40" s="155" t="s">
        <v>90</v>
      </c>
      <c r="D40" s="26" t="s">
        <v>33</v>
      </c>
      <c r="E40" s="70">
        <f>E38+7</f>
        <v>46215</v>
      </c>
      <c r="F40" s="51">
        <f>E40+2</f>
        <v>46217</v>
      </c>
      <c r="G40" s="54">
        <f>F40+2</f>
        <v>46219</v>
      </c>
      <c r="H40" s="76" t="s">
        <v>28</v>
      </c>
      <c r="I40" s="52">
        <f>G40+3</f>
        <v>46222</v>
      </c>
      <c r="K40" s="22"/>
      <c r="L40"/>
      <c r="M40" s="86"/>
      <c r="Y40" s="85"/>
      <c r="Z40" s="85"/>
    </row>
    <row r="41" spans="1:26" ht="15.95" customHeight="1" thickBot="1" x14ac:dyDescent="0.2">
      <c r="A41" s="87" t="s">
        <v>194</v>
      </c>
      <c r="B41" s="159" t="s">
        <v>193</v>
      </c>
      <c r="C41" s="156" t="s">
        <v>109</v>
      </c>
      <c r="D41" s="27" t="s">
        <v>33</v>
      </c>
      <c r="E41" s="77">
        <f>E40</f>
        <v>46215</v>
      </c>
      <c r="F41" s="77">
        <f>E41+3</f>
        <v>46218</v>
      </c>
      <c r="G41" s="53" t="s">
        <v>30</v>
      </c>
      <c r="H41" s="98" t="s">
        <v>28</v>
      </c>
      <c r="I41" s="73">
        <f>E41+6</f>
        <v>46221</v>
      </c>
      <c r="J41" s="105"/>
      <c r="K41" s="22"/>
      <c r="L41"/>
      <c r="M41" s="86"/>
      <c r="Y41" s="85"/>
      <c r="Z41" s="85"/>
    </row>
    <row r="42" spans="1:26" ht="15.95" customHeight="1" x14ac:dyDescent="0.15">
      <c r="A42" s="86"/>
      <c r="B42" s="158" t="s">
        <v>190</v>
      </c>
      <c r="D42" s="74"/>
      <c r="E42" s="28"/>
      <c r="F42" s="105"/>
      <c r="G42" s="60"/>
      <c r="H42" s="60"/>
      <c r="I42" s="105"/>
      <c r="J42" s="105"/>
      <c r="L42" s="86"/>
      <c r="X42" s="85"/>
      <c r="Y42" s="85"/>
    </row>
    <row r="43" spans="1:26" ht="15.95" customHeight="1" x14ac:dyDescent="0.15">
      <c r="A43" s="86"/>
      <c r="B43" s="209" t="s">
        <v>152</v>
      </c>
      <c r="D43" s="74"/>
      <c r="E43" s="28"/>
      <c r="G43" s="60"/>
      <c r="H43" s="60"/>
      <c r="I43" s="105"/>
      <c r="J43" s="22"/>
      <c r="L43" s="86"/>
      <c r="X43" s="85"/>
      <c r="Y43" s="85"/>
    </row>
    <row r="44" spans="1:26" ht="15.95" customHeight="1" x14ac:dyDescent="0.15">
      <c r="B44" s="158" t="s">
        <v>195</v>
      </c>
      <c r="C44" s="74"/>
      <c r="D44" s="28"/>
      <c r="G44" s="60"/>
      <c r="H44" s="105"/>
      <c r="I44" s="105"/>
      <c r="M44" s="220" t="s">
        <v>41</v>
      </c>
      <c r="N44" s="220"/>
      <c r="O44" s="220"/>
      <c r="P44" s="220"/>
      <c r="Q44" s="220"/>
      <c r="R44" s="220"/>
      <c r="S44" s="220"/>
      <c r="T44" s="220"/>
      <c r="U44" s="220"/>
      <c r="X44" s="85"/>
      <c r="Y44" s="85"/>
    </row>
    <row r="45" spans="1:26" ht="15.95" customHeight="1" x14ac:dyDescent="0.15">
      <c r="B45" s="158"/>
      <c r="C45" s="74"/>
      <c r="D45" s="28"/>
      <c r="G45" s="60"/>
      <c r="H45" s="105"/>
      <c r="I45" s="105"/>
      <c r="M45" s="220"/>
      <c r="N45" s="220"/>
      <c r="O45" s="220"/>
      <c r="P45" s="220"/>
      <c r="Q45" s="220"/>
      <c r="R45" s="220"/>
      <c r="S45" s="220"/>
      <c r="T45" s="220"/>
      <c r="U45" s="220"/>
      <c r="X45" s="85"/>
      <c r="Y45" s="85"/>
    </row>
    <row r="46" spans="1:26" ht="15.95" customHeight="1" x14ac:dyDescent="0.15">
      <c r="A46" s="86"/>
      <c r="B46" s="15"/>
      <c r="F46" s="190" t="s">
        <v>9</v>
      </c>
      <c r="H46" s="189"/>
      <c r="J46" s="22"/>
      <c r="K46" s="78"/>
      <c r="M46" s="220"/>
      <c r="N46" s="220"/>
      <c r="O46" s="220"/>
      <c r="P46" s="220"/>
      <c r="Q46" s="220"/>
      <c r="R46" s="220"/>
      <c r="S46" s="220"/>
      <c r="T46" s="220"/>
      <c r="U46" s="220"/>
    </row>
    <row r="47" spans="1:26" ht="15.95" customHeight="1" x14ac:dyDescent="0.25">
      <c r="A47" s="86"/>
      <c r="B47" s="221" t="s">
        <v>40</v>
      </c>
      <c r="C47" s="186"/>
      <c r="D47" s="186"/>
      <c r="F47" s="191" t="s">
        <v>84</v>
      </c>
      <c r="H47" s="188"/>
      <c r="K47" s="78"/>
    </row>
    <row r="48" spans="1:26" ht="15.95" customHeight="1" thickBot="1" x14ac:dyDescent="0.3">
      <c r="A48" s="86"/>
      <c r="B48" s="222"/>
      <c r="C48" s="187"/>
      <c r="D48" s="187"/>
      <c r="F48" s="85" t="s">
        <v>80</v>
      </c>
      <c r="H48" s="188"/>
      <c r="I48" s="16"/>
      <c r="K48" s="87"/>
      <c r="T48" s="15"/>
      <c r="X48" s="85"/>
    </row>
    <row r="49" spans="1:24" ht="15.95" customHeight="1" thickBot="1" x14ac:dyDescent="0.2">
      <c r="B49" s="17" t="s">
        <v>21</v>
      </c>
      <c r="C49" s="45" t="s">
        <v>15</v>
      </c>
      <c r="D49" s="44"/>
      <c r="E49" s="18" t="s">
        <v>42</v>
      </c>
      <c r="F49" s="18" t="s">
        <v>43</v>
      </c>
      <c r="G49" s="18" t="s">
        <v>44</v>
      </c>
      <c r="H49" s="19" t="s">
        <v>42</v>
      </c>
      <c r="I49" s="22"/>
      <c r="K49" s="87"/>
      <c r="M49" s="119" t="s">
        <v>45</v>
      </c>
      <c r="O49" s="120"/>
      <c r="P49" s="120"/>
      <c r="Q49" s="30"/>
      <c r="R49" s="30"/>
      <c r="S49" s="120"/>
      <c r="U49" s="119" t="s">
        <v>46</v>
      </c>
      <c r="X49" s="22"/>
    </row>
    <row r="50" spans="1:24" ht="15.95" customHeight="1" x14ac:dyDescent="0.15">
      <c r="A50" s="87" t="s">
        <v>149</v>
      </c>
      <c r="B50" s="138" t="s">
        <v>77</v>
      </c>
      <c r="C50" s="184" t="s">
        <v>85</v>
      </c>
      <c r="D50" s="7" t="s">
        <v>29</v>
      </c>
      <c r="E50" s="59">
        <v>46193</v>
      </c>
      <c r="F50" s="50">
        <f t="shared" ref="F50" si="0">E50+2</f>
        <v>46195</v>
      </c>
      <c r="G50" s="50">
        <f>F50</f>
        <v>46195</v>
      </c>
      <c r="H50" s="80">
        <f>G50+2</f>
        <v>46197</v>
      </c>
      <c r="I50" s="107"/>
      <c r="K50" s="81"/>
      <c r="M50" s="87"/>
      <c r="O50" s="120"/>
      <c r="P50" s="120"/>
      <c r="Q50" s="30"/>
      <c r="R50" s="30"/>
      <c r="S50" s="120"/>
      <c r="X50" s="85"/>
    </row>
    <row r="51" spans="1:24" ht="15.95" customHeight="1" x14ac:dyDescent="0.15">
      <c r="B51" s="138" t="s">
        <v>78</v>
      </c>
      <c r="C51" s="155" t="s">
        <v>94</v>
      </c>
      <c r="D51" s="4" t="s">
        <v>29</v>
      </c>
      <c r="E51" s="68">
        <f>E50+2</f>
        <v>46195</v>
      </c>
      <c r="F51" s="68">
        <f t="shared" ref="F51:F58" si="1">E51+2</f>
        <v>46197</v>
      </c>
      <c r="G51" s="55">
        <f t="shared" ref="G51:G52" si="2">+F51</f>
        <v>46197</v>
      </c>
      <c r="H51" s="83">
        <f>G51+3</f>
        <v>46200</v>
      </c>
      <c r="I51" s="107"/>
      <c r="K51" s="87"/>
      <c r="L51"/>
      <c r="M51" s="30" t="s">
        <v>71</v>
      </c>
      <c r="O51" s="120"/>
      <c r="P51" s="120"/>
      <c r="Q51" s="30"/>
      <c r="R51" s="30"/>
      <c r="S51" s="120"/>
      <c r="U51" s="30" t="s">
        <v>47</v>
      </c>
    </row>
    <row r="52" spans="1:24" ht="15.95" customHeight="1" thickBot="1" x14ac:dyDescent="0.2">
      <c r="B52" s="2" t="s">
        <v>77</v>
      </c>
      <c r="C52" s="185" t="s">
        <v>88</v>
      </c>
      <c r="D52" s="5" t="s">
        <v>29</v>
      </c>
      <c r="E52" s="56">
        <f>E51+2</f>
        <v>46197</v>
      </c>
      <c r="F52" s="56">
        <f t="shared" si="1"/>
        <v>46199</v>
      </c>
      <c r="G52" s="56">
        <f t="shared" si="2"/>
        <v>46199</v>
      </c>
      <c r="H52" s="57">
        <f>G52+3</f>
        <v>46202</v>
      </c>
      <c r="K52" s="87"/>
      <c r="L52"/>
      <c r="O52" s="120"/>
      <c r="P52" s="120"/>
      <c r="Q52" s="120"/>
      <c r="R52" s="120"/>
      <c r="S52" s="120"/>
      <c r="U52" s="30" t="s">
        <v>48</v>
      </c>
    </row>
    <row r="53" spans="1:24" ht="15.95" customHeight="1" x14ac:dyDescent="0.15">
      <c r="B53" s="138" t="s">
        <v>78</v>
      </c>
      <c r="C53" s="184" t="s">
        <v>112</v>
      </c>
      <c r="D53" s="7" t="s">
        <v>29</v>
      </c>
      <c r="E53" s="59">
        <f>E50+7</f>
        <v>46200</v>
      </c>
      <c r="F53" s="50">
        <f t="shared" si="1"/>
        <v>46202</v>
      </c>
      <c r="G53" s="50">
        <f>F53</f>
        <v>46202</v>
      </c>
      <c r="H53" s="80">
        <f>G53+2</f>
        <v>46204</v>
      </c>
      <c r="I53" s="84"/>
      <c r="K53" s="87"/>
      <c r="L53"/>
      <c r="M53" s="30" t="s">
        <v>72</v>
      </c>
      <c r="N53" s="120"/>
      <c r="O53" s="120"/>
      <c r="P53" s="120"/>
      <c r="Q53" s="120"/>
      <c r="R53" s="120"/>
      <c r="S53" s="119"/>
      <c r="U53" s="133" t="s">
        <v>50</v>
      </c>
      <c r="W53" s="85"/>
    </row>
    <row r="54" spans="1:24" ht="15.95" customHeight="1" x14ac:dyDescent="0.15">
      <c r="B54" s="138" t="s">
        <v>82</v>
      </c>
      <c r="C54" s="155" t="s">
        <v>90</v>
      </c>
      <c r="D54" s="4" t="s">
        <v>29</v>
      </c>
      <c r="E54" s="68">
        <f t="shared" ref="E54:E61" si="3">E51+7</f>
        <v>46202</v>
      </c>
      <c r="F54" s="68">
        <f t="shared" si="1"/>
        <v>46204</v>
      </c>
      <c r="G54" s="55">
        <f t="shared" ref="G54:G55" si="4">+F54</f>
        <v>46204</v>
      </c>
      <c r="H54" s="83">
        <f>G54+3</f>
        <v>46207</v>
      </c>
      <c r="I54" s="84"/>
      <c r="K54" s="87"/>
      <c r="L54"/>
      <c r="M54" s="30" t="s">
        <v>49</v>
      </c>
      <c r="N54" s="120"/>
      <c r="O54" s="120"/>
      <c r="P54" s="120"/>
      <c r="Q54" s="120"/>
      <c r="R54" s="120"/>
      <c r="S54" s="121"/>
      <c r="T54" s="120"/>
      <c r="W54" s="22"/>
    </row>
    <row r="55" spans="1:24" ht="15.95" customHeight="1" thickBot="1" x14ac:dyDescent="0.2">
      <c r="B55" s="2" t="s">
        <v>78</v>
      </c>
      <c r="C55" s="185" t="s">
        <v>113</v>
      </c>
      <c r="D55" s="5" t="s">
        <v>29</v>
      </c>
      <c r="E55" s="56">
        <f t="shared" si="3"/>
        <v>46204</v>
      </c>
      <c r="F55" s="56">
        <f t="shared" si="1"/>
        <v>46206</v>
      </c>
      <c r="G55" s="56">
        <f t="shared" si="4"/>
        <v>46206</v>
      </c>
      <c r="H55" s="57">
        <f>G55+3</f>
        <v>46209</v>
      </c>
      <c r="K55" s="87"/>
      <c r="L55"/>
      <c r="M55" s="30" t="s">
        <v>51</v>
      </c>
      <c r="W55" s="22"/>
    </row>
    <row r="56" spans="1:24" ht="15.95" customHeight="1" x14ac:dyDescent="0.15">
      <c r="B56" s="138" t="s">
        <v>77</v>
      </c>
      <c r="C56" s="184" t="s">
        <v>132</v>
      </c>
      <c r="D56" s="7" t="s">
        <v>29</v>
      </c>
      <c r="E56" s="59">
        <f t="shared" si="3"/>
        <v>46207</v>
      </c>
      <c r="F56" s="50">
        <f t="shared" si="1"/>
        <v>46209</v>
      </c>
      <c r="G56" s="50">
        <f>F56</f>
        <v>46209</v>
      </c>
      <c r="H56" s="80">
        <f>G56+2</f>
        <v>46211</v>
      </c>
      <c r="K56" s="87"/>
      <c r="L56"/>
    </row>
    <row r="57" spans="1:24" ht="15.95" customHeight="1" x14ac:dyDescent="0.15">
      <c r="B57" s="138" t="s">
        <v>78</v>
      </c>
      <c r="C57" s="155" t="s">
        <v>134</v>
      </c>
      <c r="D57" s="4" t="s">
        <v>29</v>
      </c>
      <c r="E57" s="68">
        <f t="shared" si="3"/>
        <v>46209</v>
      </c>
      <c r="F57" s="68">
        <f t="shared" si="1"/>
        <v>46211</v>
      </c>
      <c r="G57" s="55">
        <f t="shared" ref="G57:G58" si="5">+F57</f>
        <v>46211</v>
      </c>
      <c r="H57" s="83">
        <f>G57+3</f>
        <v>46214</v>
      </c>
      <c r="K57" s="87"/>
      <c r="L57"/>
      <c r="W57" s="22"/>
    </row>
    <row r="58" spans="1:24" ht="15.95" customHeight="1" thickBot="1" x14ac:dyDescent="0.2">
      <c r="A58" s="87"/>
      <c r="B58" s="2" t="s">
        <v>77</v>
      </c>
      <c r="C58" s="185" t="s">
        <v>133</v>
      </c>
      <c r="D58" s="5" t="s">
        <v>29</v>
      </c>
      <c r="E58" s="56">
        <f t="shared" si="3"/>
        <v>46211</v>
      </c>
      <c r="F58" s="56">
        <f t="shared" si="1"/>
        <v>46213</v>
      </c>
      <c r="G58" s="56">
        <f t="shared" si="5"/>
        <v>46213</v>
      </c>
      <c r="H58" s="57">
        <f>G58+3</f>
        <v>46216</v>
      </c>
      <c r="K58" s="87"/>
      <c r="L58"/>
    </row>
    <row r="59" spans="1:24" ht="15.95" customHeight="1" x14ac:dyDescent="0.15">
      <c r="B59" s="138" t="s">
        <v>78</v>
      </c>
      <c r="C59" s="184" t="s">
        <v>156</v>
      </c>
      <c r="D59" s="7" t="s">
        <v>29</v>
      </c>
      <c r="E59" s="59">
        <f t="shared" si="3"/>
        <v>46214</v>
      </c>
      <c r="F59" s="50">
        <f t="shared" ref="F59:F61" si="6">E59+2</f>
        <v>46216</v>
      </c>
      <c r="G59" s="50">
        <f>F59</f>
        <v>46216</v>
      </c>
      <c r="H59" s="80">
        <f>G59+2</f>
        <v>46218</v>
      </c>
    </row>
    <row r="60" spans="1:24" ht="15.95" customHeight="1" x14ac:dyDescent="0.15">
      <c r="B60" s="138" t="s">
        <v>82</v>
      </c>
      <c r="C60" s="155" t="s">
        <v>158</v>
      </c>
      <c r="D60" s="4" t="s">
        <v>29</v>
      </c>
      <c r="E60" s="68">
        <f t="shared" si="3"/>
        <v>46216</v>
      </c>
      <c r="F60" s="68">
        <f t="shared" si="6"/>
        <v>46218</v>
      </c>
      <c r="G60" s="55">
        <f t="shared" ref="G60:G61" si="7">+F60</f>
        <v>46218</v>
      </c>
      <c r="H60" s="83">
        <f>G60+3</f>
        <v>46221</v>
      </c>
      <c r="J60" s="22"/>
    </row>
    <row r="61" spans="1:24" ht="15.95" customHeight="1" thickBot="1" x14ac:dyDescent="0.2">
      <c r="A61" s="87"/>
      <c r="B61" s="2" t="s">
        <v>78</v>
      </c>
      <c r="C61" s="185" t="s">
        <v>157</v>
      </c>
      <c r="D61" s="5" t="s">
        <v>29</v>
      </c>
      <c r="E61" s="56">
        <f t="shared" si="3"/>
        <v>46218</v>
      </c>
      <c r="F61" s="56">
        <f t="shared" si="6"/>
        <v>46220</v>
      </c>
      <c r="G61" s="56">
        <f t="shared" si="7"/>
        <v>46220</v>
      </c>
      <c r="H61" s="57">
        <f>G61+3</f>
        <v>46223</v>
      </c>
      <c r="J61" s="22"/>
    </row>
    <row r="62" spans="1:24" ht="15.95" customHeight="1" x14ac:dyDescent="0.15">
      <c r="A62" s="86"/>
      <c r="B62" s="209"/>
      <c r="C62" s="74"/>
      <c r="J62" s="22"/>
    </row>
    <row r="63" spans="1:24" ht="15.95" customHeight="1" x14ac:dyDescent="0.15">
      <c r="A63" s="86"/>
      <c r="B63" s="158"/>
      <c r="J63" s="22"/>
    </row>
    <row r="64" spans="1:24" x14ac:dyDescent="0.15">
      <c r="A64" s="86"/>
      <c r="B64" s="15"/>
    </row>
    <row r="65" spans="2:2" x14ac:dyDescent="0.15">
      <c r="B65" s="147"/>
    </row>
    <row r="108" spans="2:12" x14ac:dyDescent="0.15">
      <c r="K108" s="22"/>
      <c r="L108" s="81"/>
    </row>
    <row r="109" spans="2:12" ht="14.25" x14ac:dyDescent="0.15">
      <c r="J109" s="22"/>
      <c r="K109" s="9"/>
      <c r="L109" s="9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B112" s="24"/>
      <c r="C112" s="25"/>
      <c r="D112" s="25"/>
      <c r="E112" s="25"/>
      <c r="F112" s="25"/>
      <c r="G112" s="23"/>
      <c r="H112" s="24"/>
      <c r="I112" s="22"/>
      <c r="J112" s="22"/>
      <c r="K112" s="22"/>
      <c r="L112" s="81"/>
    </row>
    <row r="113" spans="2:12" x14ac:dyDescent="0.15">
      <c r="B113" s="24"/>
      <c r="C113" s="25"/>
      <c r="D113" s="25"/>
      <c r="E113" s="25"/>
      <c r="F113" s="25"/>
      <c r="G113" s="23"/>
      <c r="H113" s="24"/>
      <c r="I113" s="22"/>
      <c r="J113" s="22"/>
      <c r="K113" s="22"/>
      <c r="L113" s="81"/>
    </row>
    <row r="114" spans="2:12" x14ac:dyDescent="0.15">
      <c r="J114" s="22"/>
      <c r="K114" s="22"/>
      <c r="L114" s="81"/>
    </row>
    <row r="115" spans="2:12" x14ac:dyDescent="0.15">
      <c r="J115" s="22"/>
    </row>
  </sheetData>
  <mergeCells count="6">
    <mergeCell ref="T2:U2"/>
    <mergeCell ref="M44:U46"/>
    <mergeCell ref="B47:B48"/>
    <mergeCell ref="B30:B31"/>
    <mergeCell ref="B12:C13"/>
    <mergeCell ref="M12:R13"/>
  </mergeCells>
  <phoneticPr fontId="2"/>
  <pageMargins left="0.51181102362204722" right="0.51181102362204722" top="0.35433070866141736" bottom="0.35433070866141736" header="0" footer="0"/>
  <pageSetup paperSize="9" scale="59"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zoomScaleNormal="100" workbookViewId="0">
      <selection activeCell="L32" sqref="L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46192</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73</v>
      </c>
      <c r="C13" s="196" t="s">
        <v>99</v>
      </c>
      <c r="D13" s="141" t="s">
        <v>33</v>
      </c>
      <c r="E13" s="139" t="s">
        <v>91</v>
      </c>
      <c r="F13" s="136" t="s">
        <v>100</v>
      </c>
      <c r="G13" s="139" t="s">
        <v>36</v>
      </c>
      <c r="H13" s="139" t="s">
        <v>36</v>
      </c>
      <c r="I13" s="139" t="s">
        <v>36</v>
      </c>
      <c r="J13" s="139" t="s">
        <v>36</v>
      </c>
      <c r="K13" s="139" t="s">
        <v>36</v>
      </c>
      <c r="L13" s="145" t="s">
        <v>101</v>
      </c>
      <c r="M13"/>
    </row>
    <row r="14" spans="1:19" ht="21" customHeight="1" x14ac:dyDescent="0.2">
      <c r="A14" s="204" t="s">
        <v>183</v>
      </c>
      <c r="B14" s="197" t="s">
        <v>63</v>
      </c>
      <c r="C14" s="198" t="s">
        <v>102</v>
      </c>
      <c r="D14" s="141" t="s">
        <v>33</v>
      </c>
      <c r="E14" s="139" t="s">
        <v>91</v>
      </c>
      <c r="F14" s="136" t="s">
        <v>36</v>
      </c>
      <c r="G14" s="139" t="s">
        <v>187</v>
      </c>
      <c r="H14" s="136" t="s">
        <v>36</v>
      </c>
      <c r="I14" s="136" t="s">
        <v>36</v>
      </c>
      <c r="J14" s="136" t="s">
        <v>36</v>
      </c>
      <c r="K14" s="139" t="s">
        <v>150</v>
      </c>
      <c r="L14" s="145" t="s">
        <v>101</v>
      </c>
      <c r="M14" s="137"/>
    </row>
    <row r="15" spans="1:19" ht="21" customHeight="1" x14ac:dyDescent="0.2">
      <c r="A15" s="204" t="s">
        <v>184</v>
      </c>
      <c r="B15" s="210" t="s">
        <v>65</v>
      </c>
      <c r="C15" s="211" t="s">
        <v>102</v>
      </c>
      <c r="D15" s="141" t="s">
        <v>33</v>
      </c>
      <c r="E15" s="139" t="s">
        <v>91</v>
      </c>
      <c r="F15" s="136" t="s">
        <v>36</v>
      </c>
      <c r="G15" s="136" t="s">
        <v>36</v>
      </c>
      <c r="H15" s="136" t="s">
        <v>36</v>
      </c>
      <c r="I15" s="136" t="s">
        <v>36</v>
      </c>
      <c r="J15" s="136" t="s">
        <v>36</v>
      </c>
      <c r="K15" s="212" t="s">
        <v>107</v>
      </c>
      <c r="L15" s="145" t="s">
        <v>101</v>
      </c>
      <c r="M15" s="137"/>
    </row>
    <row r="16" spans="1:19" ht="21" customHeight="1" thickBot="1" x14ac:dyDescent="0.25">
      <c r="A16" s="204"/>
      <c r="B16" s="200" t="s">
        <v>74</v>
      </c>
      <c r="C16" s="199" t="s">
        <v>103</v>
      </c>
      <c r="D16" s="142" t="s">
        <v>33</v>
      </c>
      <c r="E16" s="143" t="s">
        <v>104</v>
      </c>
      <c r="F16" s="143" t="s">
        <v>36</v>
      </c>
      <c r="G16" s="143" t="s">
        <v>36</v>
      </c>
      <c r="H16" s="144" t="s">
        <v>105</v>
      </c>
      <c r="I16" s="143" t="s">
        <v>36</v>
      </c>
      <c r="J16" s="143" t="s">
        <v>106</v>
      </c>
      <c r="K16" s="143" t="s">
        <v>108</v>
      </c>
      <c r="L16" s="146" t="s">
        <v>101</v>
      </c>
      <c r="M16" s="137"/>
    </row>
    <row r="17" spans="1:15" ht="21" customHeight="1" x14ac:dyDescent="0.2">
      <c r="A17" s="204" t="s">
        <v>179</v>
      </c>
      <c r="B17" s="197" t="s">
        <v>180</v>
      </c>
      <c r="C17" s="198" t="s">
        <v>118</v>
      </c>
      <c r="D17" s="140" t="s">
        <v>33</v>
      </c>
      <c r="E17" s="139" t="s">
        <v>101</v>
      </c>
      <c r="F17" s="136" t="s">
        <v>128</v>
      </c>
      <c r="G17" s="136" t="s">
        <v>36</v>
      </c>
      <c r="H17" s="136" t="s">
        <v>36</v>
      </c>
      <c r="I17" s="136" t="s">
        <v>36</v>
      </c>
      <c r="J17" s="136" t="s">
        <v>127</v>
      </c>
      <c r="K17" s="139" t="s">
        <v>127</v>
      </c>
      <c r="L17" s="145" t="s">
        <v>120</v>
      </c>
      <c r="M17"/>
      <c r="O17" s="1" t="s">
        <v>64</v>
      </c>
    </row>
    <row r="18" spans="1:15" ht="21" customHeight="1" x14ac:dyDescent="0.2">
      <c r="A18" s="204"/>
      <c r="B18" s="201" t="s">
        <v>74</v>
      </c>
      <c r="C18" s="196" t="s">
        <v>121</v>
      </c>
      <c r="D18" s="141" t="s">
        <v>33</v>
      </c>
      <c r="E18" s="139" t="s">
        <v>101</v>
      </c>
      <c r="F18" s="136" t="s">
        <v>36</v>
      </c>
      <c r="G18" s="136" t="s">
        <v>119</v>
      </c>
      <c r="H18" s="202" t="s">
        <v>36</v>
      </c>
      <c r="I18" s="136" t="s">
        <v>36</v>
      </c>
      <c r="J18" s="136" t="s">
        <v>36</v>
      </c>
      <c r="K18" s="136" t="s">
        <v>127</v>
      </c>
      <c r="L18" s="145" t="s">
        <v>120</v>
      </c>
      <c r="M18"/>
      <c r="O18" s="1"/>
    </row>
    <row r="19" spans="1:15" ht="21" customHeight="1" x14ac:dyDescent="0.2">
      <c r="A19" s="204"/>
      <c r="B19" s="201" t="s">
        <v>83</v>
      </c>
      <c r="C19" s="196" t="s">
        <v>122</v>
      </c>
      <c r="D19" s="141" t="s">
        <v>33</v>
      </c>
      <c r="E19" s="139" t="s">
        <v>124</v>
      </c>
      <c r="F19" s="136" t="s">
        <v>36</v>
      </c>
      <c r="G19" s="139" t="s">
        <v>36</v>
      </c>
      <c r="H19" s="139" t="s">
        <v>126</v>
      </c>
      <c r="I19" s="139" t="s">
        <v>128</v>
      </c>
      <c r="J19" s="139" t="s">
        <v>36</v>
      </c>
      <c r="K19" s="139" t="s">
        <v>36</v>
      </c>
      <c r="L19" s="145" t="s">
        <v>125</v>
      </c>
      <c r="M19"/>
    </row>
    <row r="20" spans="1:15" ht="21" customHeight="1" x14ac:dyDescent="0.2">
      <c r="A20" s="204" t="s">
        <v>177</v>
      </c>
      <c r="B20" s="197" t="s">
        <v>181</v>
      </c>
      <c r="C20" s="198" t="s">
        <v>118</v>
      </c>
      <c r="D20" s="140" t="s">
        <v>33</v>
      </c>
      <c r="E20" s="139" t="s">
        <v>150</v>
      </c>
      <c r="F20" s="136" t="s">
        <v>36</v>
      </c>
      <c r="G20" s="139" t="s">
        <v>36</v>
      </c>
      <c r="H20" s="136" t="s">
        <v>36</v>
      </c>
      <c r="I20" s="136" t="s">
        <v>36</v>
      </c>
      <c r="J20" s="136" t="s">
        <v>150</v>
      </c>
      <c r="K20" s="139" t="s">
        <v>150</v>
      </c>
      <c r="L20" s="145" t="s">
        <v>150</v>
      </c>
      <c r="M20"/>
    </row>
    <row r="21" spans="1:15" ht="21" customHeight="1" thickBot="1" x14ac:dyDescent="0.25">
      <c r="A21" s="204"/>
      <c r="B21" s="203" t="s">
        <v>73</v>
      </c>
      <c r="C21" s="199" t="s">
        <v>123</v>
      </c>
      <c r="D21" s="142" t="s">
        <v>33</v>
      </c>
      <c r="E21" s="143" t="s">
        <v>125</v>
      </c>
      <c r="F21" s="143" t="s">
        <v>36</v>
      </c>
      <c r="G21" s="143" t="s">
        <v>36</v>
      </c>
      <c r="H21" s="144" t="s">
        <v>127</v>
      </c>
      <c r="I21" s="143" t="s">
        <v>36</v>
      </c>
      <c r="J21" s="143" t="s">
        <v>36</v>
      </c>
      <c r="K21" s="143" t="s">
        <v>36</v>
      </c>
      <c r="L21" s="146" t="s">
        <v>120</v>
      </c>
      <c r="M21"/>
    </row>
    <row r="22" spans="1:15" ht="21" customHeight="1" x14ac:dyDescent="0.2">
      <c r="A22" s="204"/>
      <c r="B22" s="195" t="s">
        <v>73</v>
      </c>
      <c r="C22" s="196" t="s">
        <v>139</v>
      </c>
      <c r="D22" s="141" t="s">
        <v>33</v>
      </c>
      <c r="E22" s="139" t="s">
        <v>120</v>
      </c>
      <c r="F22" s="136" t="s">
        <v>140</v>
      </c>
      <c r="G22" s="139" t="s">
        <v>36</v>
      </c>
      <c r="H22" s="139" t="s">
        <v>36</v>
      </c>
      <c r="I22" s="139" t="s">
        <v>36</v>
      </c>
      <c r="J22" s="139" t="s">
        <v>36</v>
      </c>
      <c r="K22" s="139" t="s">
        <v>36</v>
      </c>
      <c r="L22" s="145" t="s">
        <v>141</v>
      </c>
      <c r="M22"/>
    </row>
    <row r="23" spans="1:15" ht="21" customHeight="1" x14ac:dyDescent="0.2">
      <c r="A23" s="204"/>
      <c r="B23" s="197" t="s">
        <v>65</v>
      </c>
      <c r="C23" s="198" t="s">
        <v>142</v>
      </c>
      <c r="D23" s="141" t="s">
        <v>33</v>
      </c>
      <c r="E23" s="139" t="s">
        <v>120</v>
      </c>
      <c r="F23" s="136" t="s">
        <v>36</v>
      </c>
      <c r="G23" s="139" t="s">
        <v>140</v>
      </c>
      <c r="H23" s="136" t="s">
        <v>36</v>
      </c>
      <c r="I23" s="136" t="s">
        <v>36</v>
      </c>
      <c r="J23" s="136" t="s">
        <v>36</v>
      </c>
      <c r="K23" s="139" t="s">
        <v>147</v>
      </c>
      <c r="L23" s="145" t="s">
        <v>141</v>
      </c>
    </row>
    <row r="24" spans="1:15" ht="21" customHeight="1" thickBot="1" x14ac:dyDescent="0.25">
      <c r="A24" s="204"/>
      <c r="B24" s="200" t="s">
        <v>74</v>
      </c>
      <c r="C24" s="199" t="s">
        <v>143</v>
      </c>
      <c r="D24" s="142" t="s">
        <v>33</v>
      </c>
      <c r="E24" s="143" t="s">
        <v>144</v>
      </c>
      <c r="F24" s="143" t="s">
        <v>36</v>
      </c>
      <c r="G24" s="143" t="s">
        <v>36</v>
      </c>
      <c r="H24" s="144" t="s">
        <v>145</v>
      </c>
      <c r="I24" s="143" t="s">
        <v>36</v>
      </c>
      <c r="J24" s="143" t="s">
        <v>146</v>
      </c>
      <c r="K24" s="143" t="s">
        <v>148</v>
      </c>
      <c r="L24" s="146" t="s">
        <v>141</v>
      </c>
      <c r="O24" s="122" t="s">
        <v>45</v>
      </c>
    </row>
    <row r="25" spans="1:15" ht="21" customHeight="1" x14ac:dyDescent="0.2">
      <c r="A25" s="204"/>
      <c r="B25" s="197" t="s">
        <v>65</v>
      </c>
      <c r="C25" s="198" t="s">
        <v>163</v>
      </c>
      <c r="D25" s="140" t="s">
        <v>33</v>
      </c>
      <c r="E25" s="139" t="s">
        <v>141</v>
      </c>
      <c r="F25" s="136" t="s">
        <v>164</v>
      </c>
      <c r="G25" s="136" t="s">
        <v>36</v>
      </c>
      <c r="H25" s="136" t="s">
        <v>36</v>
      </c>
      <c r="I25" s="136" t="s">
        <v>36</v>
      </c>
      <c r="J25" s="139" t="s">
        <v>36</v>
      </c>
      <c r="K25" s="139" t="s">
        <v>36</v>
      </c>
      <c r="L25" s="145" t="s">
        <v>165</v>
      </c>
      <c r="M25"/>
      <c r="O25" s="115" t="s">
        <v>71</v>
      </c>
    </row>
    <row r="26" spans="1:15" ht="21" customHeight="1" x14ac:dyDescent="0.2">
      <c r="A26" s="204"/>
      <c r="B26" s="201" t="s">
        <v>73</v>
      </c>
      <c r="C26" s="196" t="s">
        <v>166</v>
      </c>
      <c r="D26" s="141" t="s">
        <v>33</v>
      </c>
      <c r="E26" s="139" t="s">
        <v>141</v>
      </c>
      <c r="F26" s="136" t="s">
        <v>36</v>
      </c>
      <c r="G26" s="136" t="s">
        <v>164</v>
      </c>
      <c r="H26" s="202" t="s">
        <v>36</v>
      </c>
      <c r="I26" s="136" t="s">
        <v>36</v>
      </c>
      <c r="J26" s="136" t="s">
        <v>36</v>
      </c>
      <c r="K26" s="136" t="s">
        <v>172</v>
      </c>
      <c r="L26" s="145" t="s">
        <v>165</v>
      </c>
      <c r="M26"/>
      <c r="O26" s="123"/>
    </row>
    <row r="27" spans="1:15" ht="21" customHeight="1" x14ac:dyDescent="0.2">
      <c r="A27" s="204"/>
      <c r="B27" s="201" t="s">
        <v>92</v>
      </c>
      <c r="C27" s="196" t="s">
        <v>167</v>
      </c>
      <c r="D27" s="141" t="s">
        <v>33</v>
      </c>
      <c r="E27" s="139" t="s">
        <v>169</v>
      </c>
      <c r="F27" s="136" t="s">
        <v>36</v>
      </c>
      <c r="G27" s="139" t="s">
        <v>36</v>
      </c>
      <c r="H27" s="139" t="s">
        <v>170</v>
      </c>
      <c r="I27" s="139" t="s">
        <v>173</v>
      </c>
      <c r="J27" s="139" t="s">
        <v>36</v>
      </c>
      <c r="K27" s="139" t="s">
        <v>36</v>
      </c>
      <c r="L27" s="145" t="s">
        <v>171</v>
      </c>
      <c r="M27"/>
      <c r="O27" s="115" t="s">
        <v>72</v>
      </c>
    </row>
    <row r="28" spans="1:15" ht="21" customHeight="1" x14ac:dyDescent="0.2">
      <c r="A28" s="204"/>
      <c r="B28" s="197" t="s">
        <v>63</v>
      </c>
      <c r="C28" s="198" t="s">
        <v>163</v>
      </c>
      <c r="D28" s="140" t="s">
        <v>33</v>
      </c>
      <c r="E28" s="139" t="s">
        <v>169</v>
      </c>
      <c r="F28" s="136" t="s">
        <v>36</v>
      </c>
      <c r="G28" s="139" t="s">
        <v>36</v>
      </c>
      <c r="H28" s="136" t="s">
        <v>36</v>
      </c>
      <c r="I28" s="136" t="s">
        <v>36</v>
      </c>
      <c r="J28" s="136" t="s">
        <v>164</v>
      </c>
      <c r="K28" s="139" t="s">
        <v>174</v>
      </c>
      <c r="L28" s="145" t="s">
        <v>165</v>
      </c>
      <c r="O28" s="115" t="s">
        <v>49</v>
      </c>
    </row>
    <row r="29" spans="1:15" ht="21" customHeight="1" thickBot="1" x14ac:dyDescent="0.25">
      <c r="A29" s="204"/>
      <c r="B29" s="203" t="s">
        <v>92</v>
      </c>
      <c r="C29" s="199" t="s">
        <v>168</v>
      </c>
      <c r="D29" s="142" t="s">
        <v>33</v>
      </c>
      <c r="E29" s="143" t="s">
        <v>171</v>
      </c>
      <c r="F29" s="143" t="s">
        <v>36</v>
      </c>
      <c r="G29" s="143" t="s">
        <v>36</v>
      </c>
      <c r="H29" s="144" t="s">
        <v>172</v>
      </c>
      <c r="I29" s="143" t="s">
        <v>36</v>
      </c>
      <c r="J29" s="143" t="s">
        <v>36</v>
      </c>
      <c r="K29" s="143" t="s">
        <v>36</v>
      </c>
      <c r="L29" s="146" t="s">
        <v>165</v>
      </c>
      <c r="O29" s="115" t="s">
        <v>51</v>
      </c>
    </row>
    <row r="30" spans="1:15" ht="21" customHeight="1" x14ac:dyDescent="0.15">
      <c r="A30" s="204"/>
      <c r="B30" t="s">
        <v>151</v>
      </c>
    </row>
    <row r="31" spans="1:15" ht="21" customHeight="1" x14ac:dyDescent="0.2">
      <c r="A31" s="204"/>
      <c r="B31" t="s">
        <v>186</v>
      </c>
      <c r="M31"/>
      <c r="O31" s="122" t="s">
        <v>46</v>
      </c>
    </row>
    <row r="32" spans="1:15" ht="20.25" customHeight="1" x14ac:dyDescent="0.2">
      <c r="B32" t="s">
        <v>185</v>
      </c>
      <c r="M32"/>
      <c r="O32" s="115" t="s">
        <v>47</v>
      </c>
    </row>
    <row r="33" spans="1:20" ht="20.25" customHeight="1" x14ac:dyDescent="0.2">
      <c r="B33" t="s">
        <v>182</v>
      </c>
      <c r="M33"/>
      <c r="O33" s="115"/>
    </row>
    <row r="34" spans="1:20" ht="20.25" customHeight="1" x14ac:dyDescent="0.2">
      <c r="A34" s="134"/>
      <c r="B34" t="s">
        <v>178</v>
      </c>
      <c r="M34"/>
      <c r="O34" s="115"/>
    </row>
    <row r="35" spans="1:20" ht="20.25" customHeight="1" x14ac:dyDescent="0.2">
      <c r="A35" s="134"/>
      <c r="C35" s="153"/>
      <c r="D35" s="150"/>
      <c r="F35" s="151"/>
      <c r="G35" s="151"/>
      <c r="H35" s="152"/>
      <c r="I35" s="151"/>
      <c r="J35" s="151"/>
      <c r="K35" s="151"/>
      <c r="L35" s="151"/>
      <c r="M35"/>
      <c r="O35" s="115"/>
    </row>
    <row r="36" spans="1:20" ht="21" customHeight="1" thickBot="1" x14ac:dyDescent="0.25">
      <c r="A36" s="134"/>
      <c r="B36" s="117" t="s">
        <v>66</v>
      </c>
      <c r="C36" s="31"/>
      <c r="D36" s="28"/>
      <c r="E36" s="29"/>
      <c r="F36" s="29"/>
      <c r="G36" s="29"/>
      <c r="H36" s="29"/>
      <c r="J36" s="105"/>
      <c r="M36"/>
      <c r="O36" s="115"/>
    </row>
    <row r="37" spans="1:20" ht="21" customHeight="1" x14ac:dyDescent="0.2">
      <c r="A37" s="134"/>
      <c r="B37" s="126" t="s">
        <v>67</v>
      </c>
      <c r="C37" s="32"/>
      <c r="D37" s="32"/>
      <c r="E37" s="32"/>
      <c r="F37" s="32"/>
      <c r="G37" s="32"/>
      <c r="H37" s="32"/>
      <c r="I37" s="33"/>
      <c r="M37"/>
      <c r="O37" s="115"/>
    </row>
    <row r="38" spans="1:20" ht="21" customHeight="1" x14ac:dyDescent="0.2">
      <c r="A38" s="134"/>
      <c r="B38" s="127" t="s">
        <v>6</v>
      </c>
      <c r="C38" s="22"/>
      <c r="D38" s="22"/>
      <c r="E38" s="22"/>
      <c r="F38" s="22"/>
      <c r="G38" s="22"/>
      <c r="H38" s="22"/>
      <c r="I38" s="34"/>
      <c r="M38"/>
      <c r="O38" s="115"/>
    </row>
    <row r="39" spans="1:20" ht="21" customHeight="1" thickBot="1" x14ac:dyDescent="0.25">
      <c r="A39" s="134"/>
      <c r="B39" s="128" t="s">
        <v>8</v>
      </c>
      <c r="C39" s="35"/>
      <c r="D39" s="36"/>
      <c r="E39" s="35"/>
      <c r="F39" s="35"/>
      <c r="G39" s="35"/>
      <c r="H39" s="35"/>
      <c r="I39" s="40"/>
      <c r="M39"/>
      <c r="O39" s="115"/>
    </row>
    <row r="40" spans="1:20" ht="21" customHeight="1" x14ac:dyDescent="0.2">
      <c r="A40" s="134"/>
      <c r="M40"/>
      <c r="O40" s="115"/>
    </row>
    <row r="41" spans="1:20" ht="21" customHeight="1" x14ac:dyDescent="0.15">
      <c r="L41" s="15"/>
      <c r="M41" s="102"/>
      <c r="O41" s="123"/>
    </row>
    <row r="42" spans="1:20" ht="18" customHeight="1" x14ac:dyDescent="0.2">
      <c r="K42" s="95"/>
      <c r="L42" s="97"/>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row r="56" spans="11:19" ht="18" customHeight="1" x14ac:dyDescent="0.15">
      <c r="K56" s="22"/>
    </row>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row r="65" spans="12:12" x14ac:dyDescent="0.15">
      <c r="L65"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http://purl.org/dc/dcmitype/"/>
    <ds:schemaRef ds:uri="http://schemas.microsoft.com/office/2006/documentManagement/types"/>
    <ds:schemaRef ds:uri="http://www.w3.org/XML/1998/namespace"/>
    <ds:schemaRef ds:uri="07d6620f-3d53-499f-a90d-6eca919dc988"/>
    <ds:schemaRef ds:uri="http://schemas.openxmlformats.org/package/2006/metadata/core-properties"/>
    <ds:schemaRef ds:uri="http://schemas.microsoft.com/office/infopath/2007/PartnerControls"/>
    <ds:schemaRef ds:uri="6cb86264-f2d1-46c2-b3a9-5ac336c4daa8"/>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2026-06-19T05:03:11Z</cp:lastPrinted>
  <dcterms:created xsi:type="dcterms:W3CDTF">2017-07-04T04:54:27Z</dcterms:created>
  <dcterms:modified xsi:type="dcterms:W3CDTF">2026-06-19T05:03:34Z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