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1952" documentId="8_{457D2BCA-3A5B-4595-9A4B-13D9334BDC19}" xr6:coauthVersionLast="47" xr6:coauthVersionMax="47" xr10:uidLastSave="{DEE2E6B5-C88C-4A1E-85D0-DDAD53975A1F}"/>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5" i="3" l="1"/>
  <c r="Q45" i="3"/>
  <c r="R45" i="3" s="1"/>
  <c r="S45" i="3" s="1"/>
  <c r="T45" i="3" s="1"/>
  <c r="E38" i="3"/>
  <c r="K38" i="3" s="1"/>
  <c r="E36" i="3"/>
  <c r="I36" i="3" s="1"/>
  <c r="J35" i="3"/>
  <c r="K34" i="3"/>
  <c r="I34" i="3"/>
  <c r="J34" i="3" s="1"/>
  <c r="G34" i="3"/>
  <c r="H34" i="3" s="1"/>
  <c r="F34" i="3"/>
  <c r="E15" i="3"/>
  <c r="E19" i="3" s="1"/>
  <c r="E23" i="3" s="1"/>
  <c r="E27" i="3" s="1"/>
  <c r="E17" i="3"/>
  <c r="E16" i="3" s="1"/>
  <c r="F32" i="2"/>
  <c r="F35" i="2" s="1"/>
  <c r="F31" i="2"/>
  <c r="G31" i="2" s="1"/>
  <c r="H31" i="2" s="1"/>
  <c r="I31" i="2" s="1"/>
  <c r="F30" i="2"/>
  <c r="G30" i="2" s="1"/>
  <c r="H30" i="2" s="1"/>
  <c r="I30" i="2" s="1"/>
  <c r="G29" i="2"/>
  <c r="H29" i="2" s="1"/>
  <c r="I29" i="2" s="1"/>
  <c r="E32" i="1"/>
  <c r="E34" i="1" s="1"/>
  <c r="E31" i="1"/>
  <c r="G31" i="1" s="1"/>
  <c r="E30" i="1"/>
  <c r="G30" i="1" s="1"/>
  <c r="H30" i="1" s="1"/>
  <c r="I30" i="1" s="1"/>
  <c r="J30" i="1" s="1"/>
  <c r="G29" i="1"/>
  <c r="I29" i="1" s="1"/>
  <c r="J29" i="1" s="1"/>
  <c r="F14" i="1"/>
  <c r="H36" i="3" l="1"/>
  <c r="G36" i="3"/>
  <c r="K36" i="3" s="1"/>
  <c r="F38" i="3"/>
  <c r="E37" i="3"/>
  <c r="G38" i="3"/>
  <c r="H38" i="3" s="1"/>
  <c r="E42" i="3"/>
  <c r="E40" i="3"/>
  <c r="I38" i="3"/>
  <c r="J38" i="3" s="1"/>
  <c r="E18" i="3"/>
  <c r="E22" i="3" s="1"/>
  <c r="E26" i="3" s="1"/>
  <c r="E20" i="3"/>
  <c r="E24" i="3" s="1"/>
  <c r="E21" i="3"/>
  <c r="E25" i="3" s="1"/>
  <c r="F38" i="2"/>
  <c r="G38" i="2" s="1"/>
  <c r="H38" i="2" s="1"/>
  <c r="I38" i="2" s="1"/>
  <c r="G35" i="2"/>
  <c r="H35" i="2" s="1"/>
  <c r="I35" i="2" s="1"/>
  <c r="G32" i="2"/>
  <c r="H32" i="2" s="1"/>
  <c r="I32" i="2" s="1"/>
  <c r="F33" i="2"/>
  <c r="F34" i="2"/>
  <c r="I31" i="1"/>
  <c r="J31" i="1" s="1"/>
  <c r="H31" i="1"/>
  <c r="F34" i="1"/>
  <c r="G34" i="1"/>
  <c r="G32" i="1"/>
  <c r="E35" i="1"/>
  <c r="E33" i="1"/>
  <c r="G33" i="1" s="1"/>
  <c r="H33" i="1" s="1"/>
  <c r="I33" i="1" s="1"/>
  <c r="J33" i="1" s="1"/>
  <c r="F31" i="1"/>
  <c r="H29" i="1"/>
  <c r="E39" i="3" l="1"/>
  <c r="I37" i="3"/>
  <c r="G37" i="3" s="1"/>
  <c r="K37" i="3" s="1"/>
  <c r="E41" i="3"/>
  <c r="E44" i="3"/>
  <c r="I40" i="3"/>
  <c r="E46" i="3"/>
  <c r="I42" i="3"/>
  <c r="J42" i="3" s="1"/>
  <c r="G42" i="3"/>
  <c r="H42" i="3" s="1"/>
  <c r="F42" i="3"/>
  <c r="K42" i="3"/>
  <c r="G33" i="2"/>
  <c r="H33" i="2" s="1"/>
  <c r="I33" i="2" s="1"/>
  <c r="F36" i="2"/>
  <c r="G34" i="2"/>
  <c r="H34" i="2" s="1"/>
  <c r="I34" i="2" s="1"/>
  <c r="F37" i="2"/>
  <c r="H34" i="1"/>
  <c r="I34" i="1"/>
  <c r="J34" i="1" s="1"/>
  <c r="E36" i="1"/>
  <c r="G36" i="1" s="1"/>
  <c r="H36" i="1" s="1"/>
  <c r="I36" i="1" s="1"/>
  <c r="J36" i="1" s="1"/>
  <c r="E38" i="1"/>
  <c r="G35" i="1"/>
  <c r="E37" i="1"/>
  <c r="I32" i="1"/>
  <c r="J32" i="1" s="1"/>
  <c r="H32" i="1"/>
  <c r="G40" i="3" l="1"/>
  <c r="K40" i="3"/>
  <c r="H40" i="3"/>
  <c r="I44" i="3"/>
  <c r="E48" i="3"/>
  <c r="I48" i="3" s="1"/>
  <c r="I41" i="3"/>
  <c r="G41" i="3" s="1"/>
  <c r="K41" i="3" s="1"/>
  <c r="E45" i="3"/>
  <c r="I45" i="3" s="1"/>
  <c r="G45" i="3" s="1"/>
  <c r="K45" i="3" s="1"/>
  <c r="E43" i="3"/>
  <c r="G39" i="3"/>
  <c r="G46" i="3"/>
  <c r="H46" i="3" s="1"/>
  <c r="F46" i="3"/>
  <c r="K46" i="3"/>
  <c r="I46" i="3"/>
  <c r="J46" i="3" s="1"/>
  <c r="G36" i="2"/>
  <c r="H36" i="2" s="1"/>
  <c r="I36" i="2" s="1"/>
  <c r="F39" i="2"/>
  <c r="G39" i="2" s="1"/>
  <c r="H39" i="2" s="1"/>
  <c r="I39" i="2" s="1"/>
  <c r="G37" i="2"/>
  <c r="H37" i="2" s="1"/>
  <c r="I37" i="2" s="1"/>
  <c r="F40" i="2"/>
  <c r="G40" i="2" s="1"/>
  <c r="H40" i="2" s="1"/>
  <c r="I40" i="2" s="1"/>
  <c r="G38" i="1"/>
  <c r="E40" i="1"/>
  <c r="E39" i="1"/>
  <c r="G39" i="1" s="1"/>
  <c r="H39" i="1" s="1"/>
  <c r="I39" i="1" s="1"/>
  <c r="J39" i="1" s="1"/>
  <c r="G37" i="1"/>
  <c r="F37" i="1"/>
  <c r="I35" i="1"/>
  <c r="J35" i="1" s="1"/>
  <c r="H35" i="1"/>
  <c r="K48" i="3" l="1"/>
  <c r="H48" i="3"/>
  <c r="G48" i="3"/>
  <c r="G44" i="3"/>
  <c r="K44" i="3"/>
  <c r="H44" i="3"/>
  <c r="K39" i="3"/>
  <c r="J39" i="3"/>
  <c r="G43" i="3"/>
  <c r="E47" i="3"/>
  <c r="G47" i="3" s="1"/>
  <c r="H37" i="1"/>
  <c r="I37" i="1"/>
  <c r="J37" i="1" s="1"/>
  <c r="G40" i="1"/>
  <c r="F40" i="1"/>
  <c r="I38" i="1"/>
  <c r="J38" i="1" s="1"/>
  <c r="H38" i="1"/>
  <c r="K47" i="3" l="1"/>
  <c r="J47" i="3"/>
  <c r="K43" i="3"/>
  <c r="J43" i="3"/>
  <c r="I40" i="1"/>
  <c r="J40" i="1" s="1"/>
  <c r="H40" i="1"/>
  <c r="F13" i="3" l="1"/>
  <c r="I15" i="3"/>
  <c r="G15" i="3" s="1"/>
  <c r="K15" i="3" s="1"/>
  <c r="F16" i="2"/>
  <c r="F19" i="2" s="1"/>
  <c r="F22" i="2" s="1"/>
  <c r="F15" i="2"/>
  <c r="F18" i="2" s="1"/>
  <c r="F21" i="2" s="1"/>
  <c r="F24" i="2" s="1"/>
  <c r="F14" i="2"/>
  <c r="F17" i="2" s="1"/>
  <c r="F20" i="2" s="1"/>
  <c r="F23" i="2" s="1"/>
  <c r="E15" i="1"/>
  <c r="E18" i="1" s="1"/>
  <c r="E14" i="1"/>
  <c r="E13" i="1"/>
  <c r="E20" i="1" l="1"/>
  <c r="E21" i="1"/>
  <c r="E19" i="1"/>
  <c r="E16" i="1"/>
  <c r="E17" i="1"/>
  <c r="I16" i="3" l="1"/>
  <c r="G16" i="3" s="1"/>
  <c r="K16" i="3" s="1"/>
  <c r="E23" i="1"/>
  <c r="E22" i="1"/>
  <c r="P37" i="3" l="1"/>
  <c r="Q37" i="3" l="1"/>
  <c r="R37" i="3" s="1"/>
  <c r="S37" i="3" s="1"/>
  <c r="T37" i="3" s="1"/>
  <c r="Q33" i="3"/>
  <c r="R33" i="3" s="1"/>
  <c r="S33" i="3" s="1"/>
  <c r="T33" i="3" s="1"/>
  <c r="G14" i="2"/>
  <c r="H14" i="2" s="1"/>
  <c r="I14" i="2" s="1"/>
  <c r="G13" i="2"/>
  <c r="H13" i="2" s="1"/>
  <c r="I13"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I27" i="3" l="1"/>
  <c r="G26" i="3"/>
  <c r="K26" i="3" l="1"/>
  <c r="J26" i="3"/>
  <c r="K27" i="3"/>
  <c r="H27" i="3"/>
  <c r="G27" i="3"/>
  <c r="J14" i="3" l="1"/>
  <c r="F23" i="1"/>
  <c r="F20" i="1"/>
  <c r="F17" i="1"/>
  <c r="G23" i="1"/>
  <c r="I23" i="1" s="1"/>
  <c r="J23" i="1" s="1"/>
  <c r="G22" i="1"/>
  <c r="H22" i="1" s="1"/>
  <c r="I22" i="1" s="1"/>
  <c r="J22" i="1" s="1"/>
  <c r="G21" i="1"/>
  <c r="I21" i="1" s="1"/>
  <c r="J21" i="1" s="1"/>
  <c r="G20" i="1"/>
  <c r="I20" i="1" s="1"/>
  <c r="J20" i="1" s="1"/>
  <c r="G19" i="1"/>
  <c r="H19" i="1" s="1"/>
  <c r="I19" i="1" s="1"/>
  <c r="J19" i="1" s="1"/>
  <c r="G18" i="1"/>
  <c r="I18" i="1" s="1"/>
  <c r="J18" i="1" s="1"/>
  <c r="G17" i="1"/>
  <c r="I17" i="1" s="1"/>
  <c r="J17" i="1" s="1"/>
  <c r="G16" i="1"/>
  <c r="H16" i="1" s="1"/>
  <c r="I16" i="1" s="1"/>
  <c r="J16" i="1" s="1"/>
  <c r="G15" i="1"/>
  <c r="I15" i="1" s="1"/>
  <c r="J15" i="1" s="1"/>
  <c r="G14" i="1"/>
  <c r="H14" i="1" s="1"/>
  <c r="G13" i="1"/>
  <c r="H13" i="1" s="1"/>
  <c r="I13" i="1" s="1"/>
  <c r="J13" i="1" s="1"/>
  <c r="G12" i="1"/>
  <c r="I12" i="1" s="1"/>
  <c r="J12" i="1" s="1"/>
  <c r="H12" i="1" l="1"/>
  <c r="H20" i="1"/>
  <c r="H21" i="1"/>
  <c r="H17" i="1"/>
  <c r="H18" i="1"/>
  <c r="I14" i="1"/>
  <c r="J14" i="1" s="1"/>
  <c r="H15" i="1"/>
  <c r="H23" i="1"/>
  <c r="G13" i="3" l="1"/>
  <c r="H13" i="3" s="1"/>
  <c r="K13" i="3"/>
  <c r="I13" i="3"/>
  <c r="J13" i="3" s="1"/>
  <c r="G18" i="3"/>
  <c r="G22" i="3"/>
  <c r="I23" i="3" l="1"/>
  <c r="K23" i="3" s="1"/>
  <c r="I19" i="3"/>
  <c r="K19" i="3" s="1"/>
  <c r="K22" i="3"/>
  <c r="J22" i="3"/>
  <c r="F17" i="3"/>
  <c r="K17" i="3"/>
  <c r="I17" i="3"/>
  <c r="J17" i="3" s="1"/>
  <c r="G17" i="3"/>
  <c r="H17" i="3" s="1"/>
  <c r="H15" i="3"/>
  <c r="J18" i="3"/>
  <c r="K18" i="3"/>
  <c r="H19" i="3" l="1"/>
  <c r="G19" i="3"/>
  <c r="H23" i="3"/>
  <c r="G23"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 r="I24" i="3" l="1"/>
  <c r="G24" i="3" s="1"/>
  <c r="K24" i="3" s="1"/>
  <c r="I20" i="3"/>
  <c r="G20" i="3" s="1"/>
  <c r="K20" i="3" s="1"/>
  <c r="I21" i="3"/>
  <c r="J21" i="3" s="1"/>
  <c r="F21" i="3" l="1"/>
  <c r="F25" i="3"/>
  <c r="G21" i="3"/>
  <c r="H21" i="3" s="1"/>
  <c r="K21" i="3"/>
  <c r="G25" i="3" l="1"/>
  <c r="H25" i="3" s="1"/>
  <c r="K25" i="3"/>
  <c r="I25" i="3"/>
  <c r="J25" i="3" s="1"/>
</calcChain>
</file>

<file path=xl/sharedStrings.xml><?xml version="1.0" encoding="utf-8"?>
<sst xmlns="http://schemas.openxmlformats.org/spreadsheetml/2006/main" count="566" uniqueCount="136">
  <si>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</si>
  <si>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</si>
  <si>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</si>
  <si>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</si>
  <si>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</si>
  <si>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</si>
  <si>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</si>
  <si>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</si>
  <si>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</si>
  <si>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</si>
  <si>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</si>
  <si>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</si>
  <si>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</si>
  <si>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</si>
  <si>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</si>
  <si>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</si>
  <si>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</si>
  <si>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</si>
  <si>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</si>
  <si>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</si>
  <si>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</si>
  <si>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</si>
  <si>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</si>
  <si>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</si>
  <si>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</si>
  <si>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N</t>
    <phoneticPr fontId="20"/>
  </si>
  <si>
    <t>-</t>
    <phoneticPr fontId="20"/>
  </si>
  <si>
    <t>S</t>
  </si>
  <si>
    <t>PEGASUS PETA</t>
  </si>
  <si>
    <t>W</t>
    <phoneticPr fontId="1"/>
  </si>
  <si>
    <t>N</t>
    <phoneticPr fontId="1"/>
  </si>
  <si>
    <t>PEGASUS TERA</t>
  </si>
  <si>
    <t>S</t>
    <phoneticPr fontId="1"/>
  </si>
  <si>
    <t>★</t>
    <phoneticPr fontId="20"/>
  </si>
  <si>
    <t>2605</t>
    <phoneticPr fontId="20"/>
  </si>
  <si>
    <t>2606</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</si>
  <si>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</si>
  <si>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</si>
  <si>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</si>
  <si>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</si>
  <si>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</si>
  <si>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</si>
  <si>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</si>
  <si>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</si>
  <si>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</si>
  <si>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</si>
  <si>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</si>
  <si>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</si>
  <si>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</si>
  <si>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</si>
  <si>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</si>
  <si>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</si>
  <si>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</si>
  <si>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</si>
  <si>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</si>
  <si>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</si>
  <si>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</si>
  <si>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2611</t>
    <phoneticPr fontId="20"/>
  </si>
  <si>
    <t>2612</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</si>
  <si>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</si>
  <si>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</si>
  <si>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</si>
  <si>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</si>
  <si>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</si>
  <si>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</si>
  <si>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</si>
  <si>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</si>
  <si>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</si>
  <si>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</si>
  <si>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</si>
  <si>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</si>
  <si>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</si>
  <si>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</si>
  <si>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</si>
  <si>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</si>
  <si>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</si>
  <si>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</si>
  <si>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</si>
  <si>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</si>
  <si>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2607</t>
    <phoneticPr fontId="20"/>
  </si>
  <si>
    <t>3/28-29</t>
  </si>
  <si>
    <t>HONOR GLORY</t>
    <phoneticPr fontId="20"/>
  </si>
  <si>
    <t>★船名変更</t>
    <rPh sb="1" eb="5">
      <t>センメイヘンコウ</t>
    </rPh>
    <phoneticPr fontId="20"/>
  </si>
  <si>
    <t>2623</t>
    <phoneticPr fontId="20"/>
  </si>
  <si>
    <t>0688</t>
    <phoneticPr fontId="20"/>
  </si>
  <si>
    <t>0289</t>
    <phoneticPr fontId="20"/>
  </si>
  <si>
    <t>0689</t>
    <phoneticPr fontId="20"/>
  </si>
  <si>
    <t>HEUNG-A AKITA</t>
    <phoneticPr fontId="20"/>
  </si>
  <si>
    <t>0176</t>
    <phoneticPr fontId="20"/>
  </si>
  <si>
    <t>0177</t>
    <phoneticPr fontId="20"/>
  </si>
  <si>
    <t>4/4-5</t>
  </si>
  <si>
    <t>HONOR OCEAN</t>
    <phoneticPr fontId="20"/>
  </si>
  <si>
    <t>1041</t>
    <phoneticPr fontId="20"/>
  </si>
  <si>
    <t>1042</t>
    <phoneticPr fontId="20"/>
  </si>
  <si>
    <t>2604</t>
    <phoneticPr fontId="20"/>
  </si>
  <si>
    <t>1043</t>
    <phoneticPr fontId="20"/>
  </si>
  <si>
    <t>2625</t>
    <phoneticPr fontId="20"/>
  </si>
  <si>
    <t>0690</t>
    <phoneticPr fontId="20"/>
  </si>
  <si>
    <t>0290</t>
    <phoneticPr fontId="20"/>
  </si>
  <si>
    <t>0691</t>
    <phoneticPr fontId="20"/>
  </si>
  <si>
    <t>SAWASDEE SUNRISE</t>
    <phoneticPr fontId="20"/>
  </si>
  <si>
    <t>PANCON BRIDGE</t>
  </si>
  <si>
    <t>SKIP</t>
    <phoneticPr fontId="20"/>
  </si>
  <si>
    <t>☆</t>
    <phoneticPr fontId="20"/>
  </si>
  <si>
    <t>☆遅延回復の為SKIP</t>
    <rPh sb="1" eb="5">
      <t>チエンカイフク</t>
    </rPh>
    <rPh sb="6" eb="7">
      <t>タメ</t>
    </rPh>
    <phoneticPr fontId="20"/>
  </si>
  <si>
    <t>2613</t>
    <phoneticPr fontId="20"/>
  </si>
  <si>
    <t>0178</t>
    <phoneticPr fontId="20"/>
  </si>
  <si>
    <t>4/11-12</t>
  </si>
  <si>
    <t>PEGASUS TERA</t>
    <phoneticPr fontId="20"/>
  </si>
  <si>
    <t>1044</t>
    <phoneticPr fontId="20"/>
  </si>
  <si>
    <t>1045</t>
    <phoneticPr fontId="20"/>
  </si>
  <si>
    <t>2627</t>
    <phoneticPr fontId="20"/>
  </si>
  <si>
    <t>0692</t>
    <phoneticPr fontId="20"/>
  </si>
  <si>
    <t>0291</t>
    <phoneticPr fontId="20"/>
  </si>
  <si>
    <t>0693</t>
    <phoneticPr fontId="20"/>
  </si>
  <si>
    <t>4/5-6</t>
  </si>
  <si>
    <t>4/19-20</t>
  </si>
  <si>
    <t>SAWASDEE SUNRISE</t>
  </si>
  <si>
    <t>STARSHIP URSA</t>
    <phoneticPr fontId="20"/>
  </si>
  <si>
    <t>2608</t>
    <phoneticPr fontId="20"/>
  </si>
  <si>
    <t>2614</t>
    <phoneticPr fontId="20"/>
  </si>
  <si>
    <t>0179</t>
    <phoneticPr fontId="20"/>
  </si>
  <si>
    <t>3/28-29</t>
    <phoneticPr fontId="1"/>
  </si>
  <si>
    <t>4/18-19</t>
  </si>
  <si>
    <t>4/25-26</t>
    <phoneticPr fontId="1"/>
  </si>
  <si>
    <t>0013</t>
    <phoneticPr fontId="20"/>
  </si>
  <si>
    <t>1046</t>
    <phoneticPr fontId="20"/>
  </si>
  <si>
    <t>4/25-26</t>
    <phoneticPr fontId="20"/>
  </si>
  <si>
    <t>3/23</t>
    <phoneticPr fontId="20"/>
  </si>
  <si>
    <t>☆</t>
  </si>
  <si>
    <t>2629</t>
    <phoneticPr fontId="20"/>
  </si>
  <si>
    <t>0694</t>
    <phoneticPr fontId="20"/>
  </si>
  <si>
    <t>0292</t>
    <phoneticPr fontId="20"/>
  </si>
  <si>
    <t>0695</t>
    <phoneticPr fontId="20"/>
  </si>
  <si>
    <t>5/3-4</t>
    <phoneticPr fontId="20"/>
  </si>
  <si>
    <t>STARSHIP URSA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</si>
</sst>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9"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66">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49" fillId="2" borderId="14" xfId="1" applyFont="1" applyFill="1" applyBorder="1"/>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176" fontId="22" fillId="0" borderId="64"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49" fillId="0" borderId="14" xfId="1" applyFont="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0" fontId="54" fillId="0" borderId="42" xfId="0" applyFont="1" applyBorder="1" applyAlignment="1">
      <alignment horizontal="center" vertical="center"/>
    </xf>
    <xf numFmtId="0" fontId="54" fillId="0" borderId="44"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xf numFmtId="0" fontId="63" fillId="0" borderId="42" xfId="0" applyFont="1" applyBorder="1" applyAlignment="1">
      <alignment horizontal="center" vertical="center"/>
    </xf>
    <xf numFmtId="0" fontId="49" fillId="0" borderId="50" xfId="1" applyFont="1" applyBorder="1"/>
    <xf numFmtId="176" fontId="22" fillId="0" borderId="35" xfId="0" applyNumberFormat="1" applyFont="1" applyBorder="1" applyAlignment="1">
      <alignment vertical="center"/>
    </xf>
    <xf numFmtId="176" fontId="22" fillId="0" borderId="38" xfId="0" applyNumberFormat="1" applyFont="1" applyBorder="1" applyAlignment="1">
      <alignment vertical="center"/>
    </xf>
    <xf numFmtId="176" fontId="22" fillId="0" borderId="39" xfId="0" applyNumberFormat="1" applyFont="1" applyBorder="1" applyAlignment="1">
      <alignment vertical="center"/>
    </xf>
    <xf numFmtId="176" fontId="22" fillId="0" borderId="34" xfId="0" applyNumberFormat="1" applyFont="1" applyBorder="1" applyAlignment="1">
      <alignment vertical="center"/>
    </xf>
    <xf numFmtId="176" fontId="22" fillId="0" borderId="37" xfId="0" applyNumberFormat="1" applyFont="1" applyBorder="1" applyAlignment="1">
      <alignment vertical="center"/>
    </xf>
    <xf numFmtId="176" fontId="22" fillId="0" borderId="32" xfId="0" applyNumberFormat="1" applyFont="1" applyBorder="1" applyAlignment="1">
      <alignment vertical="center"/>
    </xf>
    <xf numFmtId="176" fontId="22" fillId="0" borderId="34" xfId="1" applyNumberFormat="1" applyFont="1" applyBorder="1" applyAlignment="1">
      <alignment vertical="center"/>
    </xf>
    <xf numFmtId="176" fontId="22" fillId="0" borderId="37" xfId="1" applyNumberFormat="1" applyFont="1" applyBorder="1" applyAlignment="1">
      <alignment vertical="center"/>
    </xf>
    <xf numFmtId="176" fontId="22" fillId="0" borderId="32" xfId="1" applyNumberFormat="1" applyFont="1" applyBorder="1" applyAlignment="1">
      <alignment vertical="center"/>
    </xf>
    <xf numFmtId="176" fontId="22" fillId="0" borderId="34" xfId="0" quotePrefix="1" applyNumberFormat="1" applyFont="1" applyBorder="1" applyAlignment="1">
      <alignment vertical="center"/>
    </xf>
    <xf numFmtId="176" fontId="22" fillId="0" borderId="37" xfId="0" quotePrefix="1" applyNumberFormat="1" applyFont="1" applyBorder="1" applyAlignment="1">
      <alignment vertical="center"/>
    </xf>
    <xf numFmtId="176" fontId="22" fillId="0" borderId="32" xfId="0" quotePrefix="1" applyNumberFormat="1" applyFont="1" applyBorder="1" applyAlignment="1">
      <alignment vertical="center"/>
    </xf>
    <xf numFmtId="176" fontId="54" fillId="0" borderId="34" xfId="0" quotePrefix="1" applyNumberFormat="1" applyFont="1" applyBorder="1" applyAlignment="1">
      <alignment vertical="center"/>
    </xf>
    <xf numFmtId="176" fontId="54" fillId="0" borderId="37" xfId="0" quotePrefix="1" applyNumberFormat="1" applyFont="1" applyBorder="1" applyAlignment="1">
      <alignment vertical="center"/>
    </xf>
    <xf numFmtId="176" fontId="54" fillId="0" borderId="32" xfId="0" quotePrefix="1" applyNumberFormat="1" applyFont="1" applyBorder="1" applyAlignment="1">
      <alignment vertical="center"/>
    </xf>
    <xf numFmtId="0" fontId="47" fillId="0" borderId="42" xfId="0" applyFont="1" applyBorder="1" applyAlignment="1">
      <alignment vertical="center"/>
    </xf>
    <xf numFmtId="0" fontId="47" fillId="0" borderId="36" xfId="0" applyFont="1" applyBorder="1" applyAlignment="1">
      <alignment vertical="center"/>
    </xf>
    <xf numFmtId="0" fontId="47" fillId="0" borderId="40" xfId="0" applyFont="1" applyBorder="1" applyAlignment="1">
      <alignment vertical="center"/>
    </xf>
    <xf numFmtId="0" fontId="47" fillId="0" borderId="43" xfId="0" applyFont="1" applyBorder="1" applyAlignment="1">
      <alignment vertical="center"/>
    </xf>
    <xf numFmtId="0" fontId="47" fillId="0" borderId="33" xfId="0" applyFont="1" applyBorder="1" applyAlignment="1">
      <alignment vertical="center"/>
    </xf>
    <xf numFmtId="0" fontId="47" fillId="0" borderId="41" xfId="0" applyFont="1" applyBorder="1" applyAlignment="1">
      <alignment vertical="center"/>
    </xf>
    <xf numFmtId="0" fontId="47" fillId="0" borderId="44" xfId="0" applyFont="1" applyBorder="1" applyAlignment="1">
      <alignment vertical="center"/>
    </xf>
    <xf numFmtId="0" fontId="47" fillId="0" borderId="30" xfId="0" applyFont="1" applyBorder="1" applyAlignment="1">
      <alignment vertical="center"/>
    </xf>
    <xf numFmtId="0" fontId="47" fillId="0" borderId="31" xfId="0" applyFont="1" applyBorder="1" applyAlignment="1">
      <alignment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L25" sqref="L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274">
        <f ca="1">TODAY()</f>
        <v>46099</v>
      </c>
      <c r="X2" s="274"/>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284" t="s">
        <v>7</v>
      </c>
      <c r="C8" s="285"/>
      <c r="D8" s="285"/>
      <c r="E8" s="285"/>
      <c r="F8" s="285"/>
      <c r="G8" s="285"/>
      <c r="H8" s="285"/>
      <c r="I8" s="285"/>
      <c r="J8" s="285"/>
      <c r="P8" s="29" t="s">
        <v>8</v>
      </c>
      <c r="Q8" s="30"/>
      <c r="R8" s="31"/>
      <c r="S8" s="30"/>
      <c r="T8" s="30"/>
      <c r="U8" s="30"/>
      <c r="V8" s="30"/>
      <c r="W8" s="32"/>
    </row>
    <row r="9" spans="1:26" ht="19.5" x14ac:dyDescent="0.3">
      <c r="B9" s="286" t="s">
        <v>9</v>
      </c>
      <c r="C9" s="287"/>
      <c r="D9" s="287"/>
      <c r="E9" s="287"/>
      <c r="F9" s="34"/>
      <c r="G9" s="34"/>
      <c r="H9" s="34"/>
      <c r="I9" s="34"/>
      <c r="P9" s="33"/>
    </row>
    <row r="10" spans="1:26" ht="15.95" customHeight="1" thickBot="1" x14ac:dyDescent="0.3">
      <c r="B10" s="288"/>
      <c r="C10" s="288"/>
      <c r="D10" s="288"/>
      <c r="E10" s="288"/>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c r="B12" s="266" t="s">
        <v>87</v>
      </c>
      <c r="C12" s="267" t="s">
        <v>57</v>
      </c>
      <c r="D12" s="268" t="s">
        <v>25</v>
      </c>
      <c r="E12" s="187">
        <v>46102</v>
      </c>
      <c r="F12" s="187" t="s">
        <v>26</v>
      </c>
      <c r="G12" s="187">
        <f>E12+2</f>
        <v>46104</v>
      </c>
      <c r="H12" s="187">
        <f>+G12</f>
        <v>46104</v>
      </c>
      <c r="I12" s="187">
        <f>G12+1</f>
        <v>46105</v>
      </c>
      <c r="J12" s="188">
        <f>I12+3</f>
        <v>46108</v>
      </c>
      <c r="K12" s="340" t="s">
        <v>100</v>
      </c>
      <c r="L12" s="198">
        <v>2604</v>
      </c>
      <c r="M12" s="199" t="s">
        <v>27</v>
      </c>
      <c r="N12" s="200" t="s">
        <v>122</v>
      </c>
      <c r="O12" s="201">
        <v>46113</v>
      </c>
      <c r="P12" s="202">
        <f>O12+3</f>
        <v>46116</v>
      </c>
      <c r="Q12" s="201">
        <f>O12+5</f>
        <v>46118</v>
      </c>
      <c r="R12" s="203">
        <f>O12+6</f>
        <v>46119</v>
      </c>
    </row>
    <row r="13" spans="1:26" ht="15.75" customHeight="1" x14ac:dyDescent="0.15">
      <c r="A13" s="117" t="s">
        <v>33</v>
      </c>
      <c r="B13" s="186" t="s">
        <v>28</v>
      </c>
      <c r="C13" s="146" t="s">
        <v>79</v>
      </c>
      <c r="D13" s="148" t="s">
        <v>29</v>
      </c>
      <c r="E13" s="77">
        <f>E12+1</f>
        <v>46103</v>
      </c>
      <c r="F13" s="77" t="s">
        <v>26</v>
      </c>
      <c r="G13" s="77">
        <f>E13+2</f>
        <v>46105</v>
      </c>
      <c r="H13" s="77">
        <f>G13</f>
        <v>46105</v>
      </c>
      <c r="I13" s="77">
        <f>H13+2</f>
        <v>46107</v>
      </c>
      <c r="J13" s="176">
        <f>I13+2</f>
        <v>46109</v>
      </c>
      <c r="K13" s="289" t="s">
        <v>118</v>
      </c>
      <c r="L13" s="292">
        <v>2605</v>
      </c>
      <c r="M13" s="295" t="s">
        <v>27</v>
      </c>
      <c r="N13" s="281" t="s">
        <v>90</v>
      </c>
      <c r="O13" s="271">
        <f>O12+7</f>
        <v>46120</v>
      </c>
      <c r="P13" s="275">
        <f>P12+7</f>
        <v>46123</v>
      </c>
      <c r="Q13" s="275">
        <f>Q12+7</f>
        <v>46125</v>
      </c>
      <c r="R13" s="277">
        <f>Q13+1</f>
        <v>46126</v>
      </c>
    </row>
    <row r="14" spans="1:26" ht="15.75" customHeight="1" x14ac:dyDescent="0.15">
      <c r="A14" s="117"/>
      <c r="B14" s="124" t="s">
        <v>56</v>
      </c>
      <c r="C14" s="149" t="s">
        <v>88</v>
      </c>
      <c r="D14" s="189" t="s">
        <v>25</v>
      </c>
      <c r="E14" s="143">
        <f>E12+3</f>
        <v>46105</v>
      </c>
      <c r="F14" s="143">
        <f>E14+2</f>
        <v>46107</v>
      </c>
      <c r="G14" s="143">
        <f>E14+3</f>
        <v>46108</v>
      </c>
      <c r="H14" s="162">
        <f>G14</f>
        <v>46108</v>
      </c>
      <c r="I14" s="143">
        <f>G14+1</f>
        <v>46109</v>
      </c>
      <c r="J14" s="190">
        <f>I14+2</f>
        <v>46111</v>
      </c>
      <c r="K14" s="290"/>
      <c r="L14" s="293"/>
      <c r="M14" s="296"/>
      <c r="N14" s="282"/>
      <c r="O14" s="273"/>
      <c r="P14" s="276"/>
      <c r="Q14" s="276"/>
      <c r="R14" s="278"/>
    </row>
    <row r="15" spans="1:26" ht="15.75" customHeight="1" thickBot="1" x14ac:dyDescent="0.2">
      <c r="A15" s="117"/>
      <c r="B15" s="118" t="s">
        <v>87</v>
      </c>
      <c r="C15" s="144" t="s">
        <v>58</v>
      </c>
      <c r="D15" s="145" t="s">
        <v>25</v>
      </c>
      <c r="E15" s="79">
        <f>E12+7</f>
        <v>46109</v>
      </c>
      <c r="F15" s="79" t="s">
        <v>26</v>
      </c>
      <c r="G15" s="79">
        <f>E15+2</f>
        <v>46111</v>
      </c>
      <c r="H15" s="79">
        <f>+G15</f>
        <v>46111</v>
      </c>
      <c r="I15" s="79">
        <f>G15+1</f>
        <v>46112</v>
      </c>
      <c r="J15" s="191">
        <f>I15+3</f>
        <v>46115</v>
      </c>
      <c r="K15" s="291"/>
      <c r="L15" s="294"/>
      <c r="M15" s="296"/>
      <c r="N15" s="283"/>
      <c r="O15" s="273"/>
      <c r="P15" s="276"/>
      <c r="Q15" s="276"/>
      <c r="R15" s="278"/>
    </row>
    <row r="16" spans="1:26" ht="15.75" customHeight="1" x14ac:dyDescent="0.15">
      <c r="A16" s="117" t="s">
        <v>33</v>
      </c>
      <c r="B16" s="265" t="s">
        <v>31</v>
      </c>
      <c r="C16" s="146" t="s">
        <v>79</v>
      </c>
      <c r="D16" s="148" t="s">
        <v>29</v>
      </c>
      <c r="E16" s="77">
        <f>E15+1</f>
        <v>46110</v>
      </c>
      <c r="F16" s="77" t="s">
        <v>26</v>
      </c>
      <c r="G16" s="77">
        <f>E16+2</f>
        <v>46112</v>
      </c>
      <c r="H16" s="77">
        <f>G16</f>
        <v>46112</v>
      </c>
      <c r="I16" s="77">
        <f>H16+2</f>
        <v>46114</v>
      </c>
      <c r="J16" s="176">
        <f>I16+2</f>
        <v>46116</v>
      </c>
      <c r="K16" s="289" t="s">
        <v>101</v>
      </c>
      <c r="L16" s="292">
        <v>2605</v>
      </c>
      <c r="M16" s="295" t="s">
        <v>32</v>
      </c>
      <c r="N16" s="281" t="s">
        <v>107</v>
      </c>
      <c r="O16" s="271">
        <f>O13+7</f>
        <v>46127</v>
      </c>
      <c r="P16" s="275">
        <f>P13+7</f>
        <v>46130</v>
      </c>
      <c r="Q16" s="271">
        <f>Q13+7</f>
        <v>46132</v>
      </c>
      <c r="R16" s="269">
        <f>Q16+1</f>
        <v>46133</v>
      </c>
    </row>
    <row r="17" spans="1:19" ht="15.75" customHeight="1" x14ac:dyDescent="0.15">
      <c r="A17" s="117"/>
      <c r="B17" s="124" t="s">
        <v>56</v>
      </c>
      <c r="C17" s="149" t="s">
        <v>89</v>
      </c>
      <c r="D17" s="189" t="s">
        <v>25</v>
      </c>
      <c r="E17" s="143">
        <f>E15+3</f>
        <v>46112</v>
      </c>
      <c r="F17" s="143">
        <f>E17+2</f>
        <v>46114</v>
      </c>
      <c r="G17" s="143">
        <f>E17+3</f>
        <v>46115</v>
      </c>
      <c r="H17" s="162">
        <f>G17</f>
        <v>46115</v>
      </c>
      <c r="I17" s="143">
        <f>G17+1</f>
        <v>46116</v>
      </c>
      <c r="J17" s="190">
        <f>I17+2</f>
        <v>46118</v>
      </c>
      <c r="K17" s="290"/>
      <c r="L17" s="293"/>
      <c r="M17" s="296"/>
      <c r="N17" s="282"/>
      <c r="O17" s="273"/>
      <c r="P17" s="276"/>
      <c r="Q17" s="273"/>
      <c r="R17" s="279"/>
    </row>
    <row r="18" spans="1:19" ht="15.75" customHeight="1" thickBot="1" x14ac:dyDescent="0.2">
      <c r="A18" s="117"/>
      <c r="B18" s="118" t="s">
        <v>87</v>
      </c>
      <c r="C18" s="144" t="s">
        <v>105</v>
      </c>
      <c r="D18" s="145" t="s">
        <v>25</v>
      </c>
      <c r="E18" s="79">
        <f>E15+7</f>
        <v>46116</v>
      </c>
      <c r="F18" s="79" t="s">
        <v>26</v>
      </c>
      <c r="G18" s="79">
        <f>E18+2</f>
        <v>46118</v>
      </c>
      <c r="H18" s="79">
        <f>+G18</f>
        <v>46118</v>
      </c>
      <c r="I18" s="79">
        <f>G18+1</f>
        <v>46119</v>
      </c>
      <c r="J18" s="191">
        <f>I18+3</f>
        <v>46122</v>
      </c>
      <c r="K18" s="291"/>
      <c r="L18" s="294"/>
      <c r="M18" s="296"/>
      <c r="N18" s="283"/>
      <c r="O18" s="273"/>
      <c r="P18" s="276"/>
      <c r="Q18" s="273"/>
      <c r="R18" s="279"/>
    </row>
    <row r="19" spans="1:19" ht="15.75" customHeight="1" x14ac:dyDescent="0.15">
      <c r="A19" s="117" t="s">
        <v>33</v>
      </c>
      <c r="B19" s="265" t="s">
        <v>28</v>
      </c>
      <c r="C19" s="146" t="s">
        <v>119</v>
      </c>
      <c r="D19" s="148" t="s">
        <v>29</v>
      </c>
      <c r="E19" s="77">
        <f>E18+1</f>
        <v>46117</v>
      </c>
      <c r="F19" s="77" t="s">
        <v>26</v>
      </c>
      <c r="G19" s="77">
        <f>E19+2</f>
        <v>46119</v>
      </c>
      <c r="H19" s="77">
        <f>G19</f>
        <v>46119</v>
      </c>
      <c r="I19" s="77">
        <f>H19+2</f>
        <v>46121</v>
      </c>
      <c r="J19" s="176">
        <f>I19+2</f>
        <v>46123</v>
      </c>
      <c r="K19" s="289" t="s">
        <v>117</v>
      </c>
      <c r="L19" s="292">
        <v>2605</v>
      </c>
      <c r="M19" s="295" t="s">
        <v>32</v>
      </c>
      <c r="N19" s="281" t="s">
        <v>123</v>
      </c>
      <c r="O19" s="271">
        <f>O16+7</f>
        <v>46134</v>
      </c>
      <c r="P19" s="275">
        <f>P16+7</f>
        <v>46137</v>
      </c>
      <c r="Q19" s="271">
        <f>Q16+7</f>
        <v>46139</v>
      </c>
      <c r="R19" s="269">
        <f>R16+7</f>
        <v>46140</v>
      </c>
    </row>
    <row r="20" spans="1:19" ht="15.75" customHeight="1" x14ac:dyDescent="0.15">
      <c r="A20" s="117"/>
      <c r="B20" s="124" t="s">
        <v>56</v>
      </c>
      <c r="C20" s="149" t="s">
        <v>106</v>
      </c>
      <c r="D20" s="189" t="s">
        <v>25</v>
      </c>
      <c r="E20" s="143">
        <f>E18+3</f>
        <v>46119</v>
      </c>
      <c r="F20" s="143">
        <f>E20+2</f>
        <v>46121</v>
      </c>
      <c r="G20" s="143">
        <f>E20+3</f>
        <v>46122</v>
      </c>
      <c r="H20" s="162">
        <f>G20</f>
        <v>46122</v>
      </c>
      <c r="I20" s="143">
        <f>G20+1</f>
        <v>46123</v>
      </c>
      <c r="J20" s="190">
        <f>I20+2</f>
        <v>46125</v>
      </c>
      <c r="K20" s="290"/>
      <c r="L20" s="293"/>
      <c r="M20" s="296"/>
      <c r="N20" s="282"/>
      <c r="O20" s="273"/>
      <c r="P20" s="276"/>
      <c r="Q20" s="273"/>
      <c r="R20" s="279"/>
    </row>
    <row r="21" spans="1:19" ht="15.75" customHeight="1" thickBot="1" x14ac:dyDescent="0.2">
      <c r="A21" s="117"/>
      <c r="B21" s="118" t="s">
        <v>87</v>
      </c>
      <c r="C21" s="144" t="s">
        <v>120</v>
      </c>
      <c r="D21" s="145" t="s">
        <v>25</v>
      </c>
      <c r="E21" s="79">
        <f>E18+7</f>
        <v>46123</v>
      </c>
      <c r="F21" s="79" t="s">
        <v>26</v>
      </c>
      <c r="G21" s="79">
        <f>E21+2</f>
        <v>46125</v>
      </c>
      <c r="H21" s="79">
        <f>+G21</f>
        <v>46125</v>
      </c>
      <c r="I21" s="79">
        <f>G21+1</f>
        <v>46126</v>
      </c>
      <c r="J21" s="191">
        <f>I21+3</f>
        <v>46129</v>
      </c>
      <c r="K21" s="291"/>
      <c r="L21" s="294"/>
      <c r="M21" s="307"/>
      <c r="N21" s="283"/>
      <c r="O21" s="272"/>
      <c r="P21" s="280"/>
      <c r="Q21" s="272"/>
      <c r="R21" s="270"/>
    </row>
    <row r="22" spans="1:19" ht="15.75" customHeight="1" x14ac:dyDescent="0.15">
      <c r="A22" s="117" t="s">
        <v>33</v>
      </c>
      <c r="B22" s="265" t="s">
        <v>31</v>
      </c>
      <c r="C22" s="146" t="s">
        <v>119</v>
      </c>
      <c r="D22" s="148" t="s">
        <v>29</v>
      </c>
      <c r="E22" s="77">
        <f>E21+1</f>
        <v>46124</v>
      </c>
      <c r="F22" s="77" t="s">
        <v>26</v>
      </c>
      <c r="G22" s="77">
        <f>E22+2</f>
        <v>46126</v>
      </c>
      <c r="H22" s="77">
        <f>G22</f>
        <v>46126</v>
      </c>
      <c r="I22" s="77">
        <f>H22+2</f>
        <v>46128</v>
      </c>
      <c r="J22" s="176">
        <f>I22+2</f>
        <v>46130</v>
      </c>
      <c r="K22" s="308" t="s">
        <v>135</v>
      </c>
      <c r="L22" s="292">
        <v>2606</v>
      </c>
      <c r="M22" s="295" t="s">
        <v>32</v>
      </c>
      <c r="N22" s="281" t="s">
        <v>124</v>
      </c>
      <c r="O22" s="271">
        <f>O19+7</f>
        <v>46141</v>
      </c>
      <c r="P22" s="275">
        <f>P19+7</f>
        <v>46144</v>
      </c>
      <c r="Q22" s="271">
        <f>Q19+7</f>
        <v>46146</v>
      </c>
      <c r="R22" s="269">
        <f>R19+7</f>
        <v>46147</v>
      </c>
    </row>
    <row r="23" spans="1:19" ht="15.75" customHeight="1" thickBot="1" x14ac:dyDescent="0.2">
      <c r="A23" s="117"/>
      <c r="B23" s="118" t="s">
        <v>56</v>
      </c>
      <c r="C23" s="144" t="s">
        <v>121</v>
      </c>
      <c r="D23" s="145" t="s">
        <v>25</v>
      </c>
      <c r="E23" s="78">
        <f>E21+3</f>
        <v>46126</v>
      </c>
      <c r="F23" s="78">
        <f>E23+2</f>
        <v>46128</v>
      </c>
      <c r="G23" s="78">
        <f>E23+3</f>
        <v>46129</v>
      </c>
      <c r="H23" s="79">
        <f>G23</f>
        <v>46129</v>
      </c>
      <c r="I23" s="78">
        <f>G23+1</f>
        <v>46130</v>
      </c>
      <c r="J23" s="177">
        <f>I23+2</f>
        <v>46132</v>
      </c>
      <c r="K23" s="309"/>
      <c r="L23" s="294"/>
      <c r="M23" s="307"/>
      <c r="N23" s="283"/>
      <c r="O23" s="272"/>
      <c r="P23" s="280"/>
      <c r="Q23" s="272"/>
      <c r="R23" s="270"/>
    </row>
    <row r="24" spans="1:19" ht="15.95" customHeight="1" x14ac:dyDescent="0.4">
      <c r="A24" s="117"/>
      <c r="B24" s="120" t="s">
        <v>82</v>
      </c>
      <c r="C24" s="119"/>
      <c r="D24" s="119"/>
      <c r="F24" s="119"/>
      <c r="G24" s="119"/>
      <c r="H24" s="119"/>
      <c r="I24" s="119"/>
      <c r="J24" s="119"/>
      <c r="K24" s="107"/>
      <c r="L24" s="107"/>
      <c r="M24" s="107"/>
      <c r="N24" s="111"/>
      <c r="O24" s="109"/>
      <c r="P24" s="110"/>
      <c r="Q24" s="109"/>
      <c r="R24" s="109"/>
    </row>
    <row r="25" spans="1:19" ht="15.95" customHeight="1" x14ac:dyDescent="0.15">
      <c r="A25" s="121"/>
      <c r="B25" s="121"/>
      <c r="C25" s="119"/>
      <c r="D25" s="179"/>
      <c r="E25" s="119"/>
      <c r="F25" s="119"/>
      <c r="G25" s="119"/>
      <c r="H25" s="119"/>
      <c r="I25" s="119"/>
      <c r="J25" s="119"/>
      <c r="K25" s="107"/>
      <c r="L25" s="107"/>
      <c r="M25" s="107"/>
      <c r="N25" s="111"/>
      <c r="O25" s="109"/>
      <c r="P25" s="110"/>
      <c r="Q25" s="109"/>
      <c r="R25" s="109"/>
    </row>
    <row r="26" spans="1:19" ht="15.95" customHeight="1" x14ac:dyDescent="0.15">
      <c r="A26" s="117"/>
      <c r="B26" s="178"/>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36</v>
      </c>
      <c r="P28" s="74" t="s">
        <v>37</v>
      </c>
      <c r="Q28" s="74" t="s">
        <v>38</v>
      </c>
      <c r="R28" s="72" t="s">
        <v>39</v>
      </c>
      <c r="S28" s="75" t="s">
        <v>19</v>
      </c>
    </row>
    <row r="29" spans="1:19" ht="15.95" customHeight="1" thickBot="1" x14ac:dyDescent="0.2">
      <c r="A29" s="117"/>
      <c r="B29" s="266" t="s">
        <v>87</v>
      </c>
      <c r="C29" s="267" t="s">
        <v>57</v>
      </c>
      <c r="D29" s="268" t="s">
        <v>25</v>
      </c>
      <c r="E29" s="187">
        <v>46102</v>
      </c>
      <c r="F29" s="187" t="s">
        <v>26</v>
      </c>
      <c r="G29" s="187">
        <f>E29+2</f>
        <v>46104</v>
      </c>
      <c r="H29" s="187">
        <f>+G29</f>
        <v>46104</v>
      </c>
      <c r="I29" s="187">
        <f>G29+1</f>
        <v>46105</v>
      </c>
      <c r="J29" s="188">
        <f>I29+3</f>
        <v>46108</v>
      </c>
      <c r="K29" s="316"/>
      <c r="L29" s="314"/>
      <c r="M29" s="312"/>
      <c r="N29" s="310"/>
      <c r="O29" s="298"/>
      <c r="P29" s="301"/>
      <c r="Q29" s="298"/>
      <c r="R29" s="298"/>
      <c r="S29" s="304"/>
    </row>
    <row r="30" spans="1:19" ht="15.95" customHeight="1" x14ac:dyDescent="0.15">
      <c r="A30" s="117" t="s">
        <v>33</v>
      </c>
      <c r="B30" s="186" t="s">
        <v>28</v>
      </c>
      <c r="C30" s="146" t="s">
        <v>79</v>
      </c>
      <c r="D30" s="148" t="s">
        <v>29</v>
      </c>
      <c r="E30" s="77">
        <f>E29+1</f>
        <v>46103</v>
      </c>
      <c r="F30" s="77" t="s">
        <v>26</v>
      </c>
      <c r="G30" s="77">
        <f>E30+2</f>
        <v>46105</v>
      </c>
      <c r="H30" s="77">
        <f>G30</f>
        <v>46105</v>
      </c>
      <c r="I30" s="77">
        <f>H30+2</f>
        <v>46107</v>
      </c>
      <c r="J30" s="176">
        <f>I30+2</f>
        <v>46109</v>
      </c>
      <c r="K30" s="318"/>
      <c r="L30" s="319"/>
      <c r="M30" s="320"/>
      <c r="N30" s="321"/>
      <c r="O30" s="299"/>
      <c r="P30" s="302"/>
      <c r="Q30" s="299"/>
      <c r="R30" s="299"/>
      <c r="S30" s="305"/>
    </row>
    <row r="31" spans="1:19" ht="15.95" customHeight="1" x14ac:dyDescent="0.15">
      <c r="A31" s="117"/>
      <c r="B31" s="124" t="s">
        <v>56</v>
      </c>
      <c r="C31" s="149" t="s">
        <v>88</v>
      </c>
      <c r="D31" s="189" t="s">
        <v>25</v>
      </c>
      <c r="E31" s="143">
        <f>E29+3</f>
        <v>46105</v>
      </c>
      <c r="F31" s="143">
        <f>E31+2</f>
        <v>46107</v>
      </c>
      <c r="G31" s="143">
        <f>E31+3</f>
        <v>46108</v>
      </c>
      <c r="H31" s="162">
        <f>G31</f>
        <v>46108</v>
      </c>
      <c r="I31" s="143">
        <f>G31+1</f>
        <v>46109</v>
      </c>
      <c r="J31" s="190">
        <f>I31+2</f>
        <v>46111</v>
      </c>
      <c r="K31" s="318"/>
      <c r="L31" s="319"/>
      <c r="M31" s="320"/>
      <c r="N31" s="321"/>
      <c r="O31" s="299"/>
      <c r="P31" s="302"/>
      <c r="Q31" s="299"/>
      <c r="R31" s="299"/>
      <c r="S31" s="305"/>
    </row>
    <row r="32" spans="1:19" ht="15.95" customHeight="1" thickBot="1" x14ac:dyDescent="0.2">
      <c r="A32" s="117"/>
      <c r="B32" s="118" t="s">
        <v>87</v>
      </c>
      <c r="C32" s="144" t="s">
        <v>58</v>
      </c>
      <c r="D32" s="145" t="s">
        <v>25</v>
      </c>
      <c r="E32" s="79">
        <f>E29+7</f>
        <v>46109</v>
      </c>
      <c r="F32" s="79" t="s">
        <v>26</v>
      </c>
      <c r="G32" s="79">
        <f>E32+2</f>
        <v>46111</v>
      </c>
      <c r="H32" s="79">
        <f>+G32</f>
        <v>46111</v>
      </c>
      <c r="I32" s="79">
        <f>G32+1</f>
        <v>46112</v>
      </c>
      <c r="J32" s="191">
        <f>I32+3</f>
        <v>46115</v>
      </c>
      <c r="K32" s="318"/>
      <c r="L32" s="319"/>
      <c r="M32" s="320"/>
      <c r="N32" s="321"/>
      <c r="O32" s="299"/>
      <c r="P32" s="302"/>
      <c r="Q32" s="299"/>
      <c r="R32" s="299"/>
      <c r="S32" s="305"/>
    </row>
    <row r="33" spans="1:26" ht="15.95" customHeight="1" x14ac:dyDescent="0.15">
      <c r="A33" s="117" t="s">
        <v>33</v>
      </c>
      <c r="B33" s="265" t="s">
        <v>31</v>
      </c>
      <c r="C33" s="146" t="s">
        <v>79</v>
      </c>
      <c r="D33" s="148" t="s">
        <v>29</v>
      </c>
      <c r="E33" s="77">
        <f>E32+1</f>
        <v>46110</v>
      </c>
      <c r="F33" s="77" t="s">
        <v>26</v>
      </c>
      <c r="G33" s="77">
        <f>E33+2</f>
        <v>46112</v>
      </c>
      <c r="H33" s="77">
        <f>G33</f>
        <v>46112</v>
      </c>
      <c r="I33" s="77">
        <f>H33+2</f>
        <v>46114</v>
      </c>
      <c r="J33" s="176">
        <f>I33+2</f>
        <v>46116</v>
      </c>
      <c r="K33" s="316"/>
      <c r="L33" s="314"/>
      <c r="M33" s="312"/>
      <c r="N33" s="310"/>
      <c r="O33" s="298"/>
      <c r="P33" s="301"/>
      <c r="Q33" s="298"/>
      <c r="R33" s="298"/>
      <c r="S33" s="304"/>
    </row>
    <row r="34" spans="1:26" ht="15.95" customHeight="1" x14ac:dyDescent="0.15">
      <c r="A34" s="117"/>
      <c r="B34" s="124" t="s">
        <v>56</v>
      </c>
      <c r="C34" s="149" t="s">
        <v>89</v>
      </c>
      <c r="D34" s="189" t="s">
        <v>25</v>
      </c>
      <c r="E34" s="143">
        <f>E32+3</f>
        <v>46112</v>
      </c>
      <c r="F34" s="143">
        <f>E34+2</f>
        <v>46114</v>
      </c>
      <c r="G34" s="143">
        <f>E34+3</f>
        <v>46115</v>
      </c>
      <c r="H34" s="162">
        <f>G34</f>
        <v>46115</v>
      </c>
      <c r="I34" s="143">
        <f>G34+1</f>
        <v>46116</v>
      </c>
      <c r="J34" s="190">
        <f>I34+2</f>
        <v>46118</v>
      </c>
      <c r="K34" s="318"/>
      <c r="L34" s="319"/>
      <c r="M34" s="320"/>
      <c r="N34" s="321"/>
      <c r="O34" s="299"/>
      <c r="P34" s="302"/>
      <c r="Q34" s="299"/>
      <c r="R34" s="299"/>
      <c r="S34" s="305"/>
    </row>
    <row r="35" spans="1:26" ht="15.95" customHeight="1" thickBot="1" x14ac:dyDescent="0.2">
      <c r="A35" s="117"/>
      <c r="B35" s="118" t="s">
        <v>87</v>
      </c>
      <c r="C35" s="144" t="s">
        <v>105</v>
      </c>
      <c r="D35" s="145" t="s">
        <v>25</v>
      </c>
      <c r="E35" s="79">
        <f>E32+7</f>
        <v>46116</v>
      </c>
      <c r="F35" s="79" t="s">
        <v>26</v>
      </c>
      <c r="G35" s="79">
        <f>E35+2</f>
        <v>46118</v>
      </c>
      <c r="H35" s="79">
        <f>+G35</f>
        <v>46118</v>
      </c>
      <c r="I35" s="79">
        <f>G35+1</f>
        <v>46119</v>
      </c>
      <c r="J35" s="191">
        <f>I35+3</f>
        <v>46122</v>
      </c>
      <c r="K35" s="318"/>
      <c r="L35" s="319"/>
      <c r="M35" s="320"/>
      <c r="N35" s="321"/>
      <c r="O35" s="299"/>
      <c r="P35" s="302"/>
      <c r="Q35" s="299"/>
      <c r="R35" s="299"/>
      <c r="S35" s="305"/>
    </row>
    <row r="36" spans="1:26" ht="15.95" customHeight="1" x14ac:dyDescent="0.15">
      <c r="A36" s="117" t="s">
        <v>33</v>
      </c>
      <c r="B36" s="265" t="s">
        <v>28</v>
      </c>
      <c r="C36" s="146" t="s">
        <v>119</v>
      </c>
      <c r="D36" s="148" t="s">
        <v>29</v>
      </c>
      <c r="E36" s="77">
        <f>E35+1</f>
        <v>46117</v>
      </c>
      <c r="F36" s="77" t="s">
        <v>26</v>
      </c>
      <c r="G36" s="77">
        <f>E36+2</f>
        <v>46119</v>
      </c>
      <c r="H36" s="77">
        <f>G36</f>
        <v>46119</v>
      </c>
      <c r="I36" s="77">
        <f>H36+2</f>
        <v>46121</v>
      </c>
      <c r="J36" s="176">
        <f>I36+2</f>
        <v>46123</v>
      </c>
      <c r="K36" s="318"/>
      <c r="L36" s="319"/>
      <c r="M36" s="320"/>
      <c r="N36" s="321"/>
      <c r="O36" s="299"/>
      <c r="P36" s="302"/>
      <c r="Q36" s="299"/>
      <c r="R36" s="299"/>
      <c r="S36" s="305"/>
    </row>
    <row r="37" spans="1:26" ht="15.95" customHeight="1" x14ac:dyDescent="0.15">
      <c r="A37" s="117"/>
      <c r="B37" s="124" t="s">
        <v>56</v>
      </c>
      <c r="C37" s="149" t="s">
        <v>106</v>
      </c>
      <c r="D37" s="189" t="s">
        <v>25</v>
      </c>
      <c r="E37" s="143">
        <f>E35+3</f>
        <v>46119</v>
      </c>
      <c r="F37" s="143">
        <f>E37+2</f>
        <v>46121</v>
      </c>
      <c r="G37" s="143">
        <f>E37+3</f>
        <v>46122</v>
      </c>
      <c r="H37" s="162">
        <f>G37</f>
        <v>46122</v>
      </c>
      <c r="I37" s="143">
        <f>G37+1</f>
        <v>46123</v>
      </c>
      <c r="J37" s="190">
        <f>I37+2</f>
        <v>46125</v>
      </c>
      <c r="K37" s="318"/>
      <c r="L37" s="319"/>
      <c r="M37" s="320"/>
      <c r="N37" s="321"/>
      <c r="O37" s="299"/>
      <c r="P37" s="302"/>
      <c r="Q37" s="299"/>
      <c r="R37" s="299"/>
      <c r="S37" s="305"/>
    </row>
    <row r="38" spans="1:26" ht="15.95" customHeight="1" thickBot="1" x14ac:dyDescent="0.2">
      <c r="A38" s="117"/>
      <c r="B38" s="118" t="s">
        <v>87</v>
      </c>
      <c r="C38" s="144" t="s">
        <v>120</v>
      </c>
      <c r="D38" s="145" t="s">
        <v>25</v>
      </c>
      <c r="E38" s="79">
        <f>E35+7</f>
        <v>46123</v>
      </c>
      <c r="F38" s="79" t="s">
        <v>26</v>
      </c>
      <c r="G38" s="79">
        <f>E38+2</f>
        <v>46125</v>
      </c>
      <c r="H38" s="79">
        <f>+G38</f>
        <v>46125</v>
      </c>
      <c r="I38" s="79">
        <f>G38+1</f>
        <v>46126</v>
      </c>
      <c r="J38" s="191">
        <f>I38+3</f>
        <v>46129</v>
      </c>
      <c r="K38" s="317"/>
      <c r="L38" s="315"/>
      <c r="M38" s="313"/>
      <c r="N38" s="311"/>
      <c r="O38" s="300"/>
      <c r="P38" s="303"/>
      <c r="Q38" s="300"/>
      <c r="R38" s="300"/>
      <c r="S38" s="306"/>
    </row>
    <row r="39" spans="1:26" ht="15.95" customHeight="1" x14ac:dyDescent="0.15">
      <c r="A39" s="117" t="s">
        <v>33</v>
      </c>
      <c r="B39" s="265" t="s">
        <v>31</v>
      </c>
      <c r="C39" s="146" t="s">
        <v>119</v>
      </c>
      <c r="D39" s="148" t="s">
        <v>29</v>
      </c>
      <c r="E39" s="77">
        <f>E38+1</f>
        <v>46124</v>
      </c>
      <c r="F39" s="77" t="s">
        <v>26</v>
      </c>
      <c r="G39" s="77">
        <f>E39+2</f>
        <v>46126</v>
      </c>
      <c r="H39" s="77">
        <f>G39</f>
        <v>46126</v>
      </c>
      <c r="I39" s="77">
        <f>H39+2</f>
        <v>46128</v>
      </c>
      <c r="J39" s="176">
        <f>I39+2</f>
        <v>46130</v>
      </c>
      <c r="K39" s="316"/>
      <c r="L39" s="314"/>
      <c r="M39" s="312"/>
      <c r="N39" s="310"/>
      <c r="O39" s="298"/>
      <c r="P39" s="301"/>
      <c r="Q39" s="298"/>
      <c r="R39" s="298"/>
      <c r="S39" s="304"/>
    </row>
    <row r="40" spans="1:26" ht="15.95" customHeight="1" thickBot="1" x14ac:dyDescent="0.2">
      <c r="A40" s="117"/>
      <c r="B40" s="118" t="s">
        <v>56</v>
      </c>
      <c r="C40" s="144" t="s">
        <v>121</v>
      </c>
      <c r="D40" s="145" t="s">
        <v>25</v>
      </c>
      <c r="E40" s="78">
        <f>E38+3</f>
        <v>46126</v>
      </c>
      <c r="F40" s="78">
        <f>E40+2</f>
        <v>46128</v>
      </c>
      <c r="G40" s="78">
        <f>E40+3</f>
        <v>46129</v>
      </c>
      <c r="H40" s="79">
        <f>G40</f>
        <v>46129</v>
      </c>
      <c r="I40" s="78">
        <f>G40+1</f>
        <v>46130</v>
      </c>
      <c r="J40" s="177">
        <f>I40+2</f>
        <v>46132</v>
      </c>
      <c r="K40" s="317"/>
      <c r="L40" s="315"/>
      <c r="M40" s="313"/>
      <c r="N40" s="311"/>
      <c r="O40" s="300"/>
      <c r="P40" s="303"/>
      <c r="Q40" s="300"/>
      <c r="R40" s="300"/>
      <c r="S40" s="306"/>
    </row>
    <row r="41" spans="1:26" ht="15.95" customHeight="1" x14ac:dyDescent="0.4">
      <c r="A41" s="117"/>
      <c r="B41" s="120" t="s">
        <v>82</v>
      </c>
      <c r="C41" s="119"/>
      <c r="D41" s="119"/>
      <c r="F41" s="119"/>
      <c r="G41" s="119"/>
      <c r="H41" s="119"/>
      <c r="I41" s="119"/>
      <c r="J41" s="119"/>
      <c r="K41" s="175"/>
      <c r="L41" t="s">
        <v>40</v>
      </c>
    </row>
    <row r="42" spans="1:26" ht="15.95" customHeight="1" x14ac:dyDescent="0.15">
      <c r="A42" s="121"/>
      <c r="B42" s="121"/>
      <c r="C42" s="119"/>
      <c r="D42" s="179"/>
      <c r="E42" s="119"/>
      <c r="F42" s="119"/>
      <c r="G42" s="119"/>
      <c r="H42" s="119"/>
      <c r="I42" s="119"/>
      <c r="J42" s="119"/>
      <c r="K42" s="56"/>
      <c r="L42" s="56"/>
      <c r="M42" s="56"/>
      <c r="N42" s="56"/>
      <c r="O42" s="61"/>
      <c r="P42" s="297" t="s">
        <v>41</v>
      </c>
      <c r="Q42" s="297"/>
      <c r="R42" s="297"/>
      <c r="S42" s="297"/>
      <c r="T42" s="297"/>
      <c r="U42" s="297"/>
      <c r="V42" s="297"/>
      <c r="W42" s="297"/>
      <c r="X42" s="297"/>
      <c r="Z42" s="25"/>
    </row>
    <row r="43" spans="1:26" ht="15.95" customHeight="1" x14ac:dyDescent="0.15">
      <c r="A43" s="117"/>
      <c r="B43" s="178"/>
      <c r="C43" s="121"/>
      <c r="D43" s="121"/>
      <c r="E43" s="40"/>
      <c r="F43" s="40"/>
      <c r="I43" s="41"/>
      <c r="J43" s="40"/>
      <c r="O43"/>
      <c r="P43" s="297"/>
      <c r="Q43" s="297"/>
      <c r="R43" s="297"/>
      <c r="S43" s="297"/>
      <c r="T43" s="297"/>
      <c r="U43" s="297"/>
      <c r="V43" s="297"/>
      <c r="W43" s="297"/>
      <c r="X43" s="297"/>
    </row>
    <row r="44" spans="1:26" ht="15.95" customHeight="1" x14ac:dyDescent="0.35">
      <c r="A44" s="37"/>
      <c r="O44"/>
      <c r="P44" s="297"/>
      <c r="Q44" s="297"/>
      <c r="R44" s="297"/>
      <c r="S44" s="297"/>
      <c r="T44" s="297"/>
      <c r="U44" s="297"/>
      <c r="V44" s="297"/>
      <c r="W44" s="297"/>
      <c r="X44" s="297"/>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42</v>
      </c>
      <c r="R47" s="49"/>
      <c r="S47" s="49"/>
      <c r="T47" s="50"/>
      <c r="U47" s="50"/>
      <c r="V47" s="49"/>
      <c r="W47" s="48" t="s">
        <v>43</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44</v>
      </c>
      <c r="R49" s="49"/>
      <c r="S49" s="49"/>
      <c r="T49" s="50"/>
      <c r="U49" s="50"/>
      <c r="V49" s="49"/>
      <c r="W49" s="50" t="s">
        <v>45</v>
      </c>
      <c r="X49" s="49"/>
    </row>
    <row r="50" spans="12:24" ht="15.95" customHeight="1" x14ac:dyDescent="0.15">
      <c r="L50" s="23"/>
      <c r="M50" s="23"/>
      <c r="N50" s="23"/>
      <c r="O50"/>
      <c r="R50" s="49"/>
      <c r="S50" s="49"/>
      <c r="T50" s="49"/>
      <c r="U50" s="49"/>
      <c r="V50" s="49"/>
      <c r="W50" s="50" t="s">
        <v>46</v>
      </c>
      <c r="X50" s="49"/>
    </row>
    <row r="51" spans="12:24" ht="15.95" customHeight="1" x14ac:dyDescent="0.15">
      <c r="P51" s="50" t="s">
        <v>47</v>
      </c>
      <c r="Q51" s="49"/>
      <c r="R51" s="49"/>
      <c r="S51" s="49"/>
      <c r="T51" s="49"/>
      <c r="U51" s="49"/>
      <c r="V51" s="48"/>
      <c r="W51" s="53" t="s">
        <v>48</v>
      </c>
    </row>
    <row r="52" spans="12:24" ht="15.95" customHeight="1" x14ac:dyDescent="0.4">
      <c r="P52" s="50" t="s">
        <v>49</v>
      </c>
      <c r="Q52" s="49"/>
      <c r="R52" s="49"/>
      <c r="S52" s="49"/>
      <c r="T52" s="49"/>
      <c r="U52" s="49"/>
      <c r="V52" s="54"/>
      <c r="W52" s="49"/>
    </row>
    <row r="53" spans="12:24" ht="15.95" customHeight="1" x14ac:dyDescent="0.15">
      <c r="P53" s="50" t="s">
        <v>50</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K26" sqref="K2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274">
        <f ca="1">TODAY()</f>
        <v>46099</v>
      </c>
      <c r="W2" s="274"/>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284" t="s">
        <v>7</v>
      </c>
      <c r="C8" s="285"/>
      <c r="D8" s="285"/>
      <c r="E8" s="285"/>
      <c r="F8" s="285"/>
      <c r="G8" s="285"/>
      <c r="H8" s="285"/>
      <c r="I8" s="285"/>
      <c r="J8" s="285"/>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51</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52</v>
      </c>
      <c r="D12" s="81" t="s">
        <v>11</v>
      </c>
      <c r="E12" s="82"/>
      <c r="F12" s="83" t="s">
        <v>12</v>
      </c>
      <c r="G12" s="83" t="s">
        <v>53</v>
      </c>
      <c r="H12" s="83" t="s">
        <v>54</v>
      </c>
      <c r="I12" s="84" t="s">
        <v>12</v>
      </c>
      <c r="J12" s="204" t="s">
        <v>17</v>
      </c>
      <c r="K12" s="205" t="s">
        <v>18</v>
      </c>
      <c r="L12" s="206"/>
      <c r="M12" s="207" t="s">
        <v>19</v>
      </c>
      <c r="N12" s="97" t="s">
        <v>20</v>
      </c>
      <c r="O12" s="207" t="s">
        <v>21</v>
      </c>
      <c r="P12" s="207" t="s">
        <v>22</v>
      </c>
      <c r="Q12" s="208" t="s">
        <v>23</v>
      </c>
    </row>
    <row r="13" spans="1:25" ht="18" customHeight="1" thickBot="1" x14ac:dyDescent="0.4">
      <c r="A13" s="37"/>
      <c r="B13" s="117"/>
      <c r="C13" s="341" t="s">
        <v>91</v>
      </c>
      <c r="D13" s="173" t="s">
        <v>92</v>
      </c>
      <c r="E13" s="153" t="s">
        <v>55</v>
      </c>
      <c r="F13" s="162">
        <v>46102</v>
      </c>
      <c r="G13" s="162">
        <f t="shared" ref="G13:G24" si="0">F13+2</f>
        <v>46104</v>
      </c>
      <c r="H13" s="162">
        <f>G13</f>
        <v>46104</v>
      </c>
      <c r="I13" s="236">
        <f>H13+2</f>
        <v>46106</v>
      </c>
      <c r="J13" s="340" t="s">
        <v>100</v>
      </c>
      <c r="K13" s="198">
        <v>2604</v>
      </c>
      <c r="L13" s="199" t="s">
        <v>27</v>
      </c>
      <c r="M13" s="200" t="s">
        <v>122</v>
      </c>
      <c r="N13" s="201">
        <v>46113</v>
      </c>
      <c r="O13" s="202">
        <f>N13+3</f>
        <v>46116</v>
      </c>
      <c r="P13" s="201">
        <f>N13+5</f>
        <v>46118</v>
      </c>
      <c r="Q13" s="203">
        <f>N13+6</f>
        <v>46119</v>
      </c>
    </row>
    <row r="14" spans="1:25" ht="18" customHeight="1" x14ac:dyDescent="0.35">
      <c r="A14" s="37"/>
      <c r="B14" s="117" t="s">
        <v>33</v>
      </c>
      <c r="C14" s="235" t="s">
        <v>108</v>
      </c>
      <c r="D14" s="147" t="s">
        <v>125</v>
      </c>
      <c r="E14" s="152" t="s">
        <v>55</v>
      </c>
      <c r="F14" s="237">
        <f>F13+2</f>
        <v>46104</v>
      </c>
      <c r="G14" s="237">
        <f t="shared" si="0"/>
        <v>46106</v>
      </c>
      <c r="H14" s="238">
        <f t="shared" ref="H14:H15" si="1">+G14</f>
        <v>46106</v>
      </c>
      <c r="I14" s="239">
        <f>H14+3</f>
        <v>46109</v>
      </c>
      <c r="J14" s="289" t="s">
        <v>118</v>
      </c>
      <c r="K14" s="292">
        <v>2605</v>
      </c>
      <c r="L14" s="295" t="s">
        <v>27</v>
      </c>
      <c r="M14" s="281" t="s">
        <v>90</v>
      </c>
      <c r="N14" s="271">
        <f>N13+7</f>
        <v>46120</v>
      </c>
      <c r="O14" s="275">
        <f>O13+7</f>
        <v>46123</v>
      </c>
      <c r="P14" s="275">
        <f>P13+7</f>
        <v>46125</v>
      </c>
      <c r="Q14" s="277">
        <f>P14+1</f>
        <v>46126</v>
      </c>
    </row>
    <row r="15" spans="1:25" ht="18" customHeight="1" x14ac:dyDescent="0.35">
      <c r="A15" s="37"/>
      <c r="B15" s="117"/>
      <c r="C15" s="124" t="s">
        <v>91</v>
      </c>
      <c r="D15" s="149" t="s">
        <v>93</v>
      </c>
      <c r="E15" s="155" t="s">
        <v>55</v>
      </c>
      <c r="F15" s="240">
        <f>F13+4</f>
        <v>46106</v>
      </c>
      <c r="G15" s="240">
        <f t="shared" si="0"/>
        <v>46108</v>
      </c>
      <c r="H15" s="240">
        <f t="shared" si="1"/>
        <v>46108</v>
      </c>
      <c r="I15" s="241">
        <f>H15+3</f>
        <v>46111</v>
      </c>
      <c r="J15" s="290"/>
      <c r="K15" s="293"/>
      <c r="L15" s="296"/>
      <c r="M15" s="282"/>
      <c r="N15" s="273"/>
      <c r="O15" s="276"/>
      <c r="P15" s="276"/>
      <c r="Q15" s="278"/>
    </row>
    <row r="16" spans="1:25" ht="18" customHeight="1" thickBot="1" x14ac:dyDescent="0.4">
      <c r="A16" s="37"/>
      <c r="B16" s="117"/>
      <c r="C16" s="118" t="s">
        <v>81</v>
      </c>
      <c r="D16" s="156" t="s">
        <v>94</v>
      </c>
      <c r="E16" s="151" t="s">
        <v>55</v>
      </c>
      <c r="F16" s="242">
        <f t="shared" ref="F16:F24" si="2">F13+7</f>
        <v>46109</v>
      </c>
      <c r="G16" s="242">
        <f t="shared" si="0"/>
        <v>46111</v>
      </c>
      <c r="H16" s="242">
        <f>G16</f>
        <v>46111</v>
      </c>
      <c r="I16" s="243">
        <f>H16+2</f>
        <v>46113</v>
      </c>
      <c r="J16" s="291"/>
      <c r="K16" s="294"/>
      <c r="L16" s="296"/>
      <c r="M16" s="283"/>
      <c r="N16" s="273"/>
      <c r="O16" s="276"/>
      <c r="P16" s="276"/>
      <c r="Q16" s="278"/>
    </row>
    <row r="17" spans="1:18" ht="18" customHeight="1" x14ac:dyDescent="0.35">
      <c r="A17" s="37"/>
      <c r="B17" s="117"/>
      <c r="C17" s="235" t="s">
        <v>91</v>
      </c>
      <c r="D17" s="147" t="s">
        <v>95</v>
      </c>
      <c r="E17" s="152" t="s">
        <v>55</v>
      </c>
      <c r="F17" s="244">
        <f t="shared" si="2"/>
        <v>46111</v>
      </c>
      <c r="G17" s="244">
        <f t="shared" si="0"/>
        <v>46113</v>
      </c>
      <c r="H17" s="245">
        <f t="shared" ref="H17:H18" si="3">+G17</f>
        <v>46113</v>
      </c>
      <c r="I17" s="246">
        <f>H17+3</f>
        <v>46116</v>
      </c>
      <c r="J17" s="289" t="s">
        <v>101</v>
      </c>
      <c r="K17" s="292">
        <v>2605</v>
      </c>
      <c r="L17" s="295" t="s">
        <v>32</v>
      </c>
      <c r="M17" s="281" t="s">
        <v>107</v>
      </c>
      <c r="N17" s="271">
        <f>N14+7</f>
        <v>46127</v>
      </c>
      <c r="O17" s="275">
        <f>O14+7</f>
        <v>46130</v>
      </c>
      <c r="P17" s="271">
        <f>P14+7</f>
        <v>46132</v>
      </c>
      <c r="Q17" s="269">
        <f>P17+1</f>
        <v>46133</v>
      </c>
    </row>
    <row r="18" spans="1:18" ht="18" customHeight="1" x14ac:dyDescent="0.35">
      <c r="A18" s="37"/>
      <c r="B18" s="117"/>
      <c r="C18" s="124" t="s">
        <v>81</v>
      </c>
      <c r="D18" s="149" t="s">
        <v>34</v>
      </c>
      <c r="E18" s="155" t="s">
        <v>55</v>
      </c>
      <c r="F18" s="240">
        <f t="shared" si="2"/>
        <v>46113</v>
      </c>
      <c r="G18" s="240">
        <f t="shared" si="0"/>
        <v>46115</v>
      </c>
      <c r="H18" s="240">
        <f t="shared" si="3"/>
        <v>46115</v>
      </c>
      <c r="I18" s="241">
        <f>H18+3</f>
        <v>46118</v>
      </c>
      <c r="J18" s="290"/>
      <c r="K18" s="293"/>
      <c r="L18" s="296"/>
      <c r="M18" s="282"/>
      <c r="N18" s="273"/>
      <c r="O18" s="276"/>
      <c r="P18" s="273"/>
      <c r="Q18" s="279"/>
    </row>
    <row r="19" spans="1:18" ht="18" customHeight="1" thickBot="1" x14ac:dyDescent="0.4">
      <c r="A19" s="37"/>
      <c r="B19" s="117"/>
      <c r="C19" s="118" t="s">
        <v>91</v>
      </c>
      <c r="D19" s="156" t="s">
        <v>109</v>
      </c>
      <c r="E19" s="151" t="s">
        <v>55</v>
      </c>
      <c r="F19" s="242">
        <f t="shared" si="2"/>
        <v>46116</v>
      </c>
      <c r="G19" s="242">
        <f t="shared" si="0"/>
        <v>46118</v>
      </c>
      <c r="H19" s="242">
        <f>G19</f>
        <v>46118</v>
      </c>
      <c r="I19" s="243">
        <f>H19+2</f>
        <v>46120</v>
      </c>
      <c r="J19" s="291"/>
      <c r="K19" s="294"/>
      <c r="L19" s="296"/>
      <c r="M19" s="283"/>
      <c r="N19" s="273"/>
      <c r="O19" s="276"/>
      <c r="P19" s="273"/>
      <c r="Q19" s="279"/>
    </row>
    <row r="20" spans="1:18" ht="18" customHeight="1" x14ac:dyDescent="0.35">
      <c r="A20" s="37"/>
      <c r="B20" s="117"/>
      <c r="C20" s="235" t="s">
        <v>81</v>
      </c>
      <c r="D20" s="147" t="s">
        <v>35</v>
      </c>
      <c r="E20" s="152" t="s">
        <v>55</v>
      </c>
      <c r="F20" s="244">
        <f t="shared" si="2"/>
        <v>46118</v>
      </c>
      <c r="G20" s="244">
        <f t="shared" si="0"/>
        <v>46120</v>
      </c>
      <c r="H20" s="245">
        <f t="shared" ref="H20:H21" si="4">+G20</f>
        <v>46120</v>
      </c>
      <c r="I20" s="246">
        <f>H20+3</f>
        <v>46123</v>
      </c>
      <c r="J20" s="289" t="s">
        <v>117</v>
      </c>
      <c r="K20" s="292">
        <v>2605</v>
      </c>
      <c r="L20" s="295" t="s">
        <v>32</v>
      </c>
      <c r="M20" s="281" t="s">
        <v>123</v>
      </c>
      <c r="N20" s="271">
        <f>N17+7</f>
        <v>46134</v>
      </c>
      <c r="O20" s="275">
        <f>O17+7</f>
        <v>46137</v>
      </c>
      <c r="P20" s="271">
        <f>P17+7</f>
        <v>46139</v>
      </c>
      <c r="Q20" s="269">
        <f>Q17+7</f>
        <v>46140</v>
      </c>
    </row>
    <row r="21" spans="1:18" ht="18" customHeight="1" x14ac:dyDescent="0.35">
      <c r="A21" s="37"/>
      <c r="B21" s="117"/>
      <c r="C21" s="124" t="s">
        <v>91</v>
      </c>
      <c r="D21" s="149" t="s">
        <v>110</v>
      </c>
      <c r="E21" s="155" t="s">
        <v>55</v>
      </c>
      <c r="F21" s="240">
        <f t="shared" si="2"/>
        <v>46120</v>
      </c>
      <c r="G21" s="240">
        <f t="shared" si="0"/>
        <v>46122</v>
      </c>
      <c r="H21" s="240">
        <f t="shared" si="4"/>
        <v>46122</v>
      </c>
      <c r="I21" s="241">
        <f>H21+3</f>
        <v>46125</v>
      </c>
      <c r="J21" s="290"/>
      <c r="K21" s="293"/>
      <c r="L21" s="296"/>
      <c r="M21" s="282"/>
      <c r="N21" s="273"/>
      <c r="O21" s="276"/>
      <c r="P21" s="273"/>
      <c r="Q21" s="279"/>
    </row>
    <row r="22" spans="1:18" ht="18" customHeight="1" thickBot="1" x14ac:dyDescent="0.4">
      <c r="A22" s="37"/>
      <c r="B22" s="117"/>
      <c r="C22" s="118" t="s">
        <v>81</v>
      </c>
      <c r="D22" s="156" t="s">
        <v>79</v>
      </c>
      <c r="E22" s="151" t="s">
        <v>55</v>
      </c>
      <c r="F22" s="242">
        <f t="shared" si="2"/>
        <v>46123</v>
      </c>
      <c r="G22" s="242">
        <f t="shared" si="0"/>
        <v>46125</v>
      </c>
      <c r="H22" s="242">
        <f>G22</f>
        <v>46125</v>
      </c>
      <c r="I22" s="243">
        <f>H22+2</f>
        <v>46127</v>
      </c>
      <c r="J22" s="291"/>
      <c r="K22" s="294"/>
      <c r="L22" s="307"/>
      <c r="M22" s="283"/>
      <c r="N22" s="272"/>
      <c r="O22" s="280"/>
      <c r="P22" s="272"/>
      <c r="Q22" s="270"/>
    </row>
    <row r="23" spans="1:18" ht="18" customHeight="1" x14ac:dyDescent="0.35">
      <c r="A23" s="37"/>
      <c r="B23" s="117"/>
      <c r="C23" s="235" t="s">
        <v>91</v>
      </c>
      <c r="D23" s="147" t="s">
        <v>126</v>
      </c>
      <c r="E23" s="152" t="s">
        <v>55</v>
      </c>
      <c r="F23" s="244">
        <f t="shared" si="2"/>
        <v>46125</v>
      </c>
      <c r="G23" s="244">
        <f t="shared" si="0"/>
        <v>46127</v>
      </c>
      <c r="H23" s="245">
        <f t="shared" ref="H23:H24" si="5">+G23</f>
        <v>46127</v>
      </c>
      <c r="I23" s="246">
        <f>H23+3</f>
        <v>46130</v>
      </c>
      <c r="J23" s="308" t="s">
        <v>135</v>
      </c>
      <c r="K23" s="292">
        <v>2606</v>
      </c>
      <c r="L23" s="295" t="s">
        <v>32</v>
      </c>
      <c r="M23" s="281" t="s">
        <v>124</v>
      </c>
      <c r="N23" s="271">
        <f>N20+7</f>
        <v>46141</v>
      </c>
      <c r="O23" s="275">
        <f>O20+7</f>
        <v>46144</v>
      </c>
      <c r="P23" s="271">
        <f>P20+7</f>
        <v>46146</v>
      </c>
      <c r="Q23" s="269">
        <f>Q20+7</f>
        <v>46147</v>
      </c>
    </row>
    <row r="24" spans="1:18" ht="18" customHeight="1" thickBot="1" x14ac:dyDescent="0.4">
      <c r="A24" s="37"/>
      <c r="B24" s="117"/>
      <c r="C24" s="118" t="s">
        <v>81</v>
      </c>
      <c r="D24" s="144" t="s">
        <v>119</v>
      </c>
      <c r="E24" s="151" t="s">
        <v>55</v>
      </c>
      <c r="F24" s="79">
        <f t="shared" si="2"/>
        <v>46127</v>
      </c>
      <c r="G24" s="79">
        <f t="shared" si="0"/>
        <v>46129</v>
      </c>
      <c r="H24" s="79">
        <f t="shared" si="5"/>
        <v>46129</v>
      </c>
      <c r="I24" s="247">
        <f>H24+3</f>
        <v>46132</v>
      </c>
      <c r="J24" s="309"/>
      <c r="K24" s="294"/>
      <c r="L24" s="307"/>
      <c r="M24" s="283"/>
      <c r="N24" s="272"/>
      <c r="O24" s="280"/>
      <c r="P24" s="272"/>
      <c r="Q24" s="270"/>
    </row>
    <row r="25" spans="1:18" ht="15.95" customHeight="1" x14ac:dyDescent="0.15">
      <c r="B25" s="117"/>
      <c r="C25" s="120" t="s">
        <v>82</v>
      </c>
      <c r="D25" s="154"/>
      <c r="E25" s="119"/>
      <c r="F25" s="119"/>
      <c r="G25" s="119"/>
      <c r="H25" s="119"/>
      <c r="I25" s="119"/>
      <c r="J25" s="98"/>
      <c r="K25" s="98"/>
      <c r="L25" s="98"/>
      <c r="M25" s="99"/>
      <c r="N25" s="100"/>
      <c r="O25" s="101"/>
      <c r="P25" s="100"/>
      <c r="Q25" s="100"/>
    </row>
    <row r="26" spans="1:18" ht="15.95" customHeight="1" x14ac:dyDescent="0.15">
      <c r="B26" s="150"/>
      <c r="C26" s="120"/>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52</v>
      </c>
      <c r="D28" s="81" t="s">
        <v>11</v>
      </c>
      <c r="E28" s="82"/>
      <c r="F28" s="83" t="s">
        <v>12</v>
      </c>
      <c r="G28" s="83" t="s">
        <v>53</v>
      </c>
      <c r="H28" s="83" t="s">
        <v>54</v>
      </c>
      <c r="I28" s="84" t="s">
        <v>12</v>
      </c>
      <c r="J28" s="71" t="s">
        <v>17</v>
      </c>
      <c r="K28" s="72" t="s">
        <v>18</v>
      </c>
      <c r="L28" s="73"/>
      <c r="M28" s="74" t="s">
        <v>19</v>
      </c>
      <c r="N28" s="76" t="s">
        <v>36</v>
      </c>
      <c r="O28" s="74" t="s">
        <v>37</v>
      </c>
      <c r="P28" s="74" t="s">
        <v>38</v>
      </c>
      <c r="Q28" s="72" t="s">
        <v>39</v>
      </c>
      <c r="R28" s="75" t="s">
        <v>19</v>
      </c>
    </row>
    <row r="29" spans="1:18" ht="18" customHeight="1" thickBot="1" x14ac:dyDescent="0.2">
      <c r="B29" s="117"/>
      <c r="C29" s="341" t="s">
        <v>91</v>
      </c>
      <c r="D29" s="173" t="s">
        <v>92</v>
      </c>
      <c r="E29" s="153" t="s">
        <v>55</v>
      </c>
      <c r="F29" s="162">
        <v>46102</v>
      </c>
      <c r="G29" s="162">
        <f t="shared" ref="G29:G40" si="6">F29+2</f>
        <v>46104</v>
      </c>
      <c r="H29" s="162">
        <f>G29</f>
        <v>46104</v>
      </c>
      <c r="I29" s="236">
        <f>H29+2</f>
        <v>46106</v>
      </c>
      <c r="J29" s="316"/>
      <c r="K29" s="314"/>
      <c r="L29" s="312"/>
      <c r="M29" s="310"/>
      <c r="N29" s="298"/>
      <c r="O29" s="301"/>
      <c r="P29" s="298"/>
      <c r="Q29" s="298"/>
      <c r="R29" s="304"/>
    </row>
    <row r="30" spans="1:18" ht="18" customHeight="1" x14ac:dyDescent="0.15">
      <c r="B30" s="117" t="s">
        <v>33</v>
      </c>
      <c r="C30" s="235" t="s">
        <v>108</v>
      </c>
      <c r="D30" s="147" t="s">
        <v>125</v>
      </c>
      <c r="E30" s="152" t="s">
        <v>55</v>
      </c>
      <c r="F30" s="237">
        <f>F29+2</f>
        <v>46104</v>
      </c>
      <c r="G30" s="237">
        <f t="shared" si="6"/>
        <v>46106</v>
      </c>
      <c r="H30" s="238">
        <f t="shared" ref="H30:H31" si="7">+G30</f>
        <v>46106</v>
      </c>
      <c r="I30" s="239">
        <f>H30+3</f>
        <v>46109</v>
      </c>
      <c r="J30" s="318"/>
      <c r="K30" s="319"/>
      <c r="L30" s="320"/>
      <c r="M30" s="321"/>
      <c r="N30" s="299"/>
      <c r="O30" s="302"/>
      <c r="P30" s="299"/>
      <c r="Q30" s="299"/>
      <c r="R30" s="305"/>
    </row>
    <row r="31" spans="1:18" ht="18" customHeight="1" x14ac:dyDescent="0.15">
      <c r="B31" s="117"/>
      <c r="C31" s="124" t="s">
        <v>91</v>
      </c>
      <c r="D31" s="149" t="s">
        <v>93</v>
      </c>
      <c r="E31" s="155" t="s">
        <v>55</v>
      </c>
      <c r="F31" s="240">
        <f>F29+4</f>
        <v>46106</v>
      </c>
      <c r="G31" s="240">
        <f t="shared" si="6"/>
        <v>46108</v>
      </c>
      <c r="H31" s="240">
        <f t="shared" si="7"/>
        <v>46108</v>
      </c>
      <c r="I31" s="241">
        <f>H31+3</f>
        <v>46111</v>
      </c>
      <c r="J31" s="318"/>
      <c r="K31" s="319"/>
      <c r="L31" s="320"/>
      <c r="M31" s="321"/>
      <c r="N31" s="299"/>
      <c r="O31" s="302"/>
      <c r="P31" s="299"/>
      <c r="Q31" s="299"/>
      <c r="R31" s="305"/>
    </row>
    <row r="32" spans="1:18" ht="18" customHeight="1" thickBot="1" x14ac:dyDescent="0.2">
      <c r="B32" s="117"/>
      <c r="C32" s="118" t="s">
        <v>81</v>
      </c>
      <c r="D32" s="156" t="s">
        <v>94</v>
      </c>
      <c r="E32" s="151" t="s">
        <v>55</v>
      </c>
      <c r="F32" s="242">
        <f t="shared" ref="F32:F40" si="8">F29+7</f>
        <v>46109</v>
      </c>
      <c r="G32" s="242">
        <f t="shared" si="6"/>
        <v>46111</v>
      </c>
      <c r="H32" s="242">
        <f>G32</f>
        <v>46111</v>
      </c>
      <c r="I32" s="243">
        <f>H32+2</f>
        <v>46113</v>
      </c>
      <c r="J32" s="318"/>
      <c r="K32" s="319"/>
      <c r="L32" s="320"/>
      <c r="M32" s="321"/>
      <c r="N32" s="299"/>
      <c r="O32" s="302"/>
      <c r="P32" s="299"/>
      <c r="Q32" s="299"/>
      <c r="R32" s="305"/>
    </row>
    <row r="33" spans="1:27" ht="18" customHeight="1" x14ac:dyDescent="0.15">
      <c r="B33" s="117"/>
      <c r="C33" s="235" t="s">
        <v>91</v>
      </c>
      <c r="D33" s="147" t="s">
        <v>95</v>
      </c>
      <c r="E33" s="152" t="s">
        <v>55</v>
      </c>
      <c r="F33" s="244">
        <f t="shared" si="8"/>
        <v>46111</v>
      </c>
      <c r="G33" s="244">
        <f t="shared" si="6"/>
        <v>46113</v>
      </c>
      <c r="H33" s="245">
        <f t="shared" ref="H33:H34" si="9">+G33</f>
        <v>46113</v>
      </c>
      <c r="I33" s="246">
        <f>H33+3</f>
        <v>46116</v>
      </c>
      <c r="J33" s="318"/>
      <c r="K33" s="319"/>
      <c r="L33" s="320"/>
      <c r="M33" s="321"/>
      <c r="N33" s="299"/>
      <c r="O33" s="302"/>
      <c r="P33" s="299"/>
      <c r="Q33" s="299"/>
      <c r="R33" s="305"/>
    </row>
    <row r="34" spans="1:27" ht="18" customHeight="1" thickBot="1" x14ac:dyDescent="0.2">
      <c r="B34" s="117"/>
      <c r="C34" s="124" t="s">
        <v>81</v>
      </c>
      <c r="D34" s="149" t="s">
        <v>34</v>
      </c>
      <c r="E34" s="155" t="s">
        <v>55</v>
      </c>
      <c r="F34" s="240">
        <f t="shared" si="8"/>
        <v>46113</v>
      </c>
      <c r="G34" s="240">
        <f t="shared" si="6"/>
        <v>46115</v>
      </c>
      <c r="H34" s="240">
        <f t="shared" si="9"/>
        <v>46115</v>
      </c>
      <c r="I34" s="241">
        <f>H34+3</f>
        <v>46118</v>
      </c>
      <c r="J34" s="317"/>
      <c r="K34" s="315"/>
      <c r="L34" s="313"/>
      <c r="M34" s="311"/>
      <c r="N34" s="300"/>
      <c r="O34" s="303"/>
      <c r="P34" s="300"/>
      <c r="Q34" s="300"/>
      <c r="R34" s="306"/>
    </row>
    <row r="35" spans="1:27" ht="18" customHeight="1" thickBot="1" x14ac:dyDescent="0.2">
      <c r="B35" s="117"/>
      <c r="C35" s="118" t="s">
        <v>91</v>
      </c>
      <c r="D35" s="156" t="s">
        <v>109</v>
      </c>
      <c r="E35" s="151" t="s">
        <v>55</v>
      </c>
      <c r="F35" s="242">
        <f t="shared" si="8"/>
        <v>46116</v>
      </c>
      <c r="G35" s="242">
        <f t="shared" si="6"/>
        <v>46118</v>
      </c>
      <c r="H35" s="242">
        <f>G35</f>
        <v>46118</v>
      </c>
      <c r="I35" s="243">
        <f>H35+2</f>
        <v>46120</v>
      </c>
      <c r="J35" s="316"/>
      <c r="K35" s="314"/>
      <c r="L35" s="312"/>
      <c r="M35" s="310"/>
      <c r="N35" s="298"/>
      <c r="O35" s="301"/>
      <c r="P35" s="298"/>
      <c r="Q35" s="298"/>
      <c r="R35" s="304"/>
    </row>
    <row r="36" spans="1:27" ht="18" customHeight="1" x14ac:dyDescent="0.15">
      <c r="B36" s="117"/>
      <c r="C36" s="235" t="s">
        <v>81</v>
      </c>
      <c r="D36" s="147" t="s">
        <v>35</v>
      </c>
      <c r="E36" s="152" t="s">
        <v>55</v>
      </c>
      <c r="F36" s="244">
        <f t="shared" si="8"/>
        <v>46118</v>
      </c>
      <c r="G36" s="244">
        <f t="shared" si="6"/>
        <v>46120</v>
      </c>
      <c r="H36" s="245">
        <f t="shared" ref="H36:H37" si="10">+G36</f>
        <v>46120</v>
      </c>
      <c r="I36" s="246">
        <f>H36+3</f>
        <v>46123</v>
      </c>
      <c r="J36" s="318"/>
      <c r="K36" s="319"/>
      <c r="L36" s="320"/>
      <c r="M36" s="321"/>
      <c r="N36" s="299"/>
      <c r="O36" s="302"/>
      <c r="P36" s="299"/>
      <c r="Q36" s="299"/>
      <c r="R36" s="305"/>
    </row>
    <row r="37" spans="1:27" ht="18" customHeight="1" x14ac:dyDescent="0.15">
      <c r="B37" s="117"/>
      <c r="C37" s="124" t="s">
        <v>91</v>
      </c>
      <c r="D37" s="149" t="s">
        <v>110</v>
      </c>
      <c r="E37" s="155" t="s">
        <v>55</v>
      </c>
      <c r="F37" s="240">
        <f t="shared" si="8"/>
        <v>46120</v>
      </c>
      <c r="G37" s="240">
        <f t="shared" si="6"/>
        <v>46122</v>
      </c>
      <c r="H37" s="240">
        <f t="shared" si="10"/>
        <v>46122</v>
      </c>
      <c r="I37" s="241">
        <f>H37+3</f>
        <v>46125</v>
      </c>
      <c r="J37" s="318"/>
      <c r="K37" s="319"/>
      <c r="L37" s="320"/>
      <c r="M37" s="321"/>
      <c r="N37" s="299"/>
      <c r="O37" s="302"/>
      <c r="P37" s="299"/>
      <c r="Q37" s="299"/>
      <c r="R37" s="305"/>
    </row>
    <row r="38" spans="1:27" ht="18" customHeight="1" thickBot="1" x14ac:dyDescent="0.2">
      <c r="B38" s="117"/>
      <c r="C38" s="118" t="s">
        <v>81</v>
      </c>
      <c r="D38" s="156" t="s">
        <v>79</v>
      </c>
      <c r="E38" s="151" t="s">
        <v>55</v>
      </c>
      <c r="F38" s="242">
        <f t="shared" si="8"/>
        <v>46123</v>
      </c>
      <c r="G38" s="242">
        <f t="shared" si="6"/>
        <v>46125</v>
      </c>
      <c r="H38" s="242">
        <f>G38</f>
        <v>46125</v>
      </c>
      <c r="I38" s="243">
        <f>H38+2</f>
        <v>46127</v>
      </c>
      <c r="J38" s="318"/>
      <c r="K38" s="319"/>
      <c r="L38" s="320"/>
      <c r="M38" s="321"/>
      <c r="N38" s="299"/>
      <c r="O38" s="302"/>
      <c r="P38" s="299"/>
      <c r="Q38" s="299"/>
      <c r="R38" s="305"/>
    </row>
    <row r="39" spans="1:27" ht="18" customHeight="1" x14ac:dyDescent="0.15">
      <c r="B39" s="117"/>
      <c r="C39" s="235" t="s">
        <v>91</v>
      </c>
      <c r="D39" s="147" t="s">
        <v>126</v>
      </c>
      <c r="E39" s="152" t="s">
        <v>55</v>
      </c>
      <c r="F39" s="244">
        <f t="shared" si="8"/>
        <v>46125</v>
      </c>
      <c r="G39" s="244">
        <f t="shared" si="6"/>
        <v>46127</v>
      </c>
      <c r="H39" s="245">
        <f t="shared" ref="H39:H40" si="11">+G39</f>
        <v>46127</v>
      </c>
      <c r="I39" s="246">
        <f>H39+3</f>
        <v>46130</v>
      </c>
      <c r="J39" s="318"/>
      <c r="K39" s="319"/>
      <c r="L39" s="320"/>
      <c r="M39" s="321"/>
      <c r="N39" s="299"/>
      <c r="O39" s="302"/>
      <c r="P39" s="299"/>
      <c r="Q39" s="299"/>
      <c r="R39" s="305"/>
    </row>
    <row r="40" spans="1:27" ht="18" customHeight="1" thickBot="1" x14ac:dyDescent="0.2">
      <c r="B40" s="117"/>
      <c r="C40" s="118" t="s">
        <v>81</v>
      </c>
      <c r="D40" s="144" t="s">
        <v>119</v>
      </c>
      <c r="E40" s="151" t="s">
        <v>55</v>
      </c>
      <c r="F40" s="79">
        <f t="shared" si="8"/>
        <v>46127</v>
      </c>
      <c r="G40" s="79">
        <f t="shared" si="6"/>
        <v>46129</v>
      </c>
      <c r="H40" s="79">
        <f t="shared" si="11"/>
        <v>46129</v>
      </c>
      <c r="I40" s="247">
        <f>H40+3</f>
        <v>46132</v>
      </c>
      <c r="J40" s="317"/>
      <c r="K40" s="315"/>
      <c r="L40" s="313"/>
      <c r="M40" s="311"/>
      <c r="N40" s="300"/>
      <c r="O40" s="303"/>
      <c r="P40" s="300"/>
      <c r="Q40" s="300"/>
      <c r="R40" s="306"/>
    </row>
    <row r="41" spans="1:27" ht="15.95" customHeight="1" x14ac:dyDescent="0.15">
      <c r="B41" s="117"/>
      <c r="C41" s="120" t="s">
        <v>82</v>
      </c>
      <c r="D41" s="154"/>
      <c r="E41" s="119"/>
      <c r="F41" s="119"/>
      <c r="G41" s="119"/>
      <c r="H41" s="119"/>
      <c r="I41" s="119"/>
      <c r="J41" s="175"/>
      <c r="K41" t="s">
        <v>40</v>
      </c>
    </row>
    <row r="42" spans="1:27" ht="15.95" customHeight="1" x14ac:dyDescent="0.15">
      <c r="B42" s="150"/>
      <c r="C42" s="120"/>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3"/>
      <c r="T49" s="163"/>
      <c r="U49" s="163"/>
      <c r="V49" s="163"/>
      <c r="W49" s="163"/>
      <c r="X49" s="163"/>
      <c r="Y49" s="165"/>
      <c r="Z49" s="163"/>
    </row>
    <row r="50" spans="1:26" ht="15.95" customHeight="1" x14ac:dyDescent="0.4">
      <c r="A50" s="38"/>
      <c r="S50" s="174"/>
      <c r="T50" s="174"/>
      <c r="U50" s="174"/>
      <c r="V50" s="174"/>
      <c r="W50" s="174"/>
      <c r="X50" s="163"/>
      <c r="Y50" s="165"/>
      <c r="Z50" s="163"/>
    </row>
    <row r="51" spans="1:26" ht="15.95" customHeight="1" x14ac:dyDescent="0.4">
      <c r="A51" s="38"/>
      <c r="M51" s="163"/>
      <c r="S51" s="174"/>
      <c r="T51" s="174"/>
      <c r="U51" s="174"/>
      <c r="V51" s="174"/>
      <c r="W51" s="174"/>
      <c r="X51" s="163"/>
      <c r="Y51" s="163"/>
      <c r="Z51" s="163"/>
    </row>
    <row r="52" spans="1:26" ht="15.95" customHeight="1" x14ac:dyDescent="0.4">
      <c r="A52" s="38"/>
      <c r="S52" s="174"/>
      <c r="T52" s="174"/>
      <c r="U52" s="174"/>
      <c r="V52" s="174"/>
      <c r="W52" s="174"/>
      <c r="X52" s="163"/>
      <c r="Y52" s="163"/>
      <c r="Z52" s="163"/>
    </row>
    <row r="53" spans="1:26" ht="15.95" customHeight="1" x14ac:dyDescent="0.4">
      <c r="A53" s="38"/>
      <c r="M53" s="163"/>
      <c r="S53" s="168"/>
      <c r="T53" s="168"/>
      <c r="U53" s="168"/>
      <c r="V53" s="168"/>
      <c r="W53" s="168"/>
      <c r="X53" s="163"/>
      <c r="Y53" s="163"/>
      <c r="Z53" s="163"/>
    </row>
    <row r="54" spans="1:26" ht="15.95" customHeight="1" x14ac:dyDescent="0.35">
      <c r="A54" s="37"/>
      <c r="J54" s="23"/>
      <c r="K54" s="23"/>
      <c r="L54" s="23"/>
      <c r="M54" s="23"/>
      <c r="N54" s="163"/>
      <c r="O54" s="163"/>
      <c r="P54" s="163"/>
      <c r="Q54" s="163"/>
      <c r="R54" s="163"/>
      <c r="S54" s="163"/>
      <c r="T54" s="163"/>
      <c r="U54" s="163"/>
      <c r="V54" s="169"/>
      <c r="W54" s="163"/>
      <c r="X54" s="163"/>
      <c r="Y54" s="165"/>
      <c r="Z54" s="163"/>
    </row>
    <row r="55" spans="1:26" ht="15.95" customHeight="1" x14ac:dyDescent="0.35">
      <c r="A55" s="37"/>
      <c r="N55" s="163"/>
      <c r="O55" s="48" t="s">
        <v>42</v>
      </c>
      <c r="P55" s="163"/>
      <c r="Q55" s="166"/>
      <c r="R55" s="166"/>
      <c r="S55" s="171"/>
      <c r="T55" s="171"/>
      <c r="U55" s="166"/>
      <c r="V55" s="170" t="s">
        <v>59</v>
      </c>
      <c r="W55" s="166"/>
      <c r="X55" s="163"/>
      <c r="Y55" s="163"/>
      <c r="Z55" s="163"/>
    </row>
    <row r="56" spans="1:26" ht="15.95" customHeight="1" x14ac:dyDescent="0.35">
      <c r="A56" s="37"/>
      <c r="N56" s="163"/>
      <c r="O56" s="23"/>
      <c r="P56" s="163"/>
      <c r="Q56" s="166"/>
      <c r="R56" s="166"/>
      <c r="S56" s="171"/>
      <c r="T56" s="171"/>
      <c r="U56" s="166"/>
      <c r="V56" s="163"/>
      <c r="W56" s="166"/>
      <c r="X56" s="163"/>
      <c r="Y56" s="163"/>
      <c r="Z56" s="163"/>
    </row>
    <row r="57" spans="1:26" ht="15.95" customHeight="1" x14ac:dyDescent="0.35">
      <c r="A57" s="37"/>
      <c r="N57" s="163"/>
      <c r="O57" s="50" t="s">
        <v>44</v>
      </c>
      <c r="P57" s="163"/>
      <c r="Q57" s="166"/>
      <c r="R57" s="166"/>
      <c r="S57" s="171"/>
      <c r="T57" s="171"/>
      <c r="U57" s="166"/>
      <c r="V57" s="171" t="s">
        <v>60</v>
      </c>
      <c r="W57" s="166"/>
      <c r="X57" s="163"/>
      <c r="Y57" s="163"/>
      <c r="Z57" s="163"/>
    </row>
    <row r="58" spans="1:26" ht="15.95" customHeight="1" x14ac:dyDescent="0.35">
      <c r="A58" s="37"/>
      <c r="N58" s="163"/>
      <c r="P58" s="163"/>
      <c r="Q58" s="166"/>
      <c r="R58" s="166"/>
      <c r="S58" s="166"/>
      <c r="T58" s="166"/>
      <c r="U58" s="166"/>
      <c r="V58" s="171" t="s">
        <v>61</v>
      </c>
      <c r="W58" s="166"/>
      <c r="X58" s="163"/>
      <c r="Y58" s="163"/>
      <c r="Z58" s="163"/>
    </row>
    <row r="59" spans="1:26" ht="15.95" customHeight="1" x14ac:dyDescent="0.35">
      <c r="A59" s="37"/>
      <c r="N59" s="164"/>
      <c r="O59" s="50" t="s">
        <v>47</v>
      </c>
      <c r="P59" s="166"/>
      <c r="Q59" s="166"/>
      <c r="R59" s="166"/>
      <c r="S59" s="166"/>
      <c r="T59" s="166"/>
      <c r="U59" s="170"/>
      <c r="V59" s="171" t="s">
        <v>62</v>
      </c>
      <c r="W59" s="163"/>
      <c r="X59" s="163"/>
      <c r="Y59" s="163"/>
      <c r="Z59" s="163"/>
    </row>
    <row r="60" spans="1:26" ht="15.95" customHeight="1" x14ac:dyDescent="0.4">
      <c r="A60" s="37"/>
      <c r="N60" s="164"/>
      <c r="O60" s="50" t="s">
        <v>49</v>
      </c>
      <c r="P60" s="166"/>
      <c r="Q60" s="166"/>
      <c r="R60" s="166"/>
      <c r="S60" s="166"/>
      <c r="T60" s="166"/>
      <c r="U60" s="172"/>
      <c r="V60" s="166"/>
      <c r="W60" s="163"/>
      <c r="X60" s="163"/>
      <c r="Y60" s="163"/>
      <c r="Z60" s="163"/>
    </row>
    <row r="61" spans="1:26" ht="15.95" customHeight="1" x14ac:dyDescent="0.35">
      <c r="A61" s="37"/>
      <c r="N61" s="164"/>
      <c r="O61" s="50" t="s">
        <v>50</v>
      </c>
      <c r="P61" s="163"/>
      <c r="Q61" s="163"/>
      <c r="R61" s="163"/>
      <c r="S61" s="163"/>
      <c r="T61" s="163"/>
      <c r="U61" s="163"/>
      <c r="V61" s="163"/>
      <c r="W61" s="163"/>
      <c r="X61" s="163"/>
      <c r="Y61" s="163"/>
      <c r="Z61" s="163"/>
    </row>
    <row r="62" spans="1:26" ht="15.95" customHeight="1" x14ac:dyDescent="0.35">
      <c r="A62" s="37"/>
      <c r="N62" s="164"/>
      <c r="O62" s="163"/>
      <c r="P62" s="163"/>
      <c r="Q62" s="163"/>
      <c r="R62" s="163"/>
      <c r="S62" s="163"/>
      <c r="T62" s="163"/>
      <c r="U62" s="163"/>
      <c r="V62" s="163"/>
      <c r="W62" s="163"/>
      <c r="X62" s="163"/>
      <c r="Y62" s="163"/>
      <c r="Z62" s="163"/>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M28" sqref="M28"/>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274">
        <f ca="1">TODAY()</f>
        <v>46099</v>
      </c>
      <c r="U2" s="274"/>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284" t="s">
        <v>7</v>
      </c>
      <c r="C8" s="285"/>
      <c r="D8" s="285"/>
      <c r="E8" s="285"/>
      <c r="F8" s="285"/>
      <c r="G8" s="285"/>
      <c r="H8" s="285"/>
      <c r="I8" s="285"/>
      <c r="J8" s="285"/>
      <c r="M8" s="24" t="s">
        <v>8</v>
      </c>
      <c r="N8" s="36"/>
      <c r="O8" s="65"/>
      <c r="P8" s="36"/>
      <c r="Q8" s="36"/>
      <c r="R8" s="36"/>
      <c r="S8" s="36"/>
      <c r="T8" s="26"/>
    </row>
    <row r="9" spans="1:23" x14ac:dyDescent="0.25">
      <c r="B9" s="325" t="s">
        <v>63</v>
      </c>
      <c r="C9" s="325"/>
      <c r="D9" s="325"/>
      <c r="E9" s="325"/>
      <c r="F9" s="325"/>
      <c r="G9" s="325"/>
      <c r="H9" s="325"/>
      <c r="I9" s="325"/>
      <c r="J9" s="325"/>
      <c r="K9" s="325"/>
      <c r="L9" s="33"/>
      <c r="M9" s="90"/>
      <c r="N9" s="90"/>
      <c r="O9" s="90"/>
      <c r="P9" s="90"/>
      <c r="Q9" s="90"/>
      <c r="R9" s="90"/>
      <c r="S9" s="90"/>
      <c r="T9" s="90"/>
      <c r="U9" s="90"/>
      <c r="V9" s="90"/>
      <c r="W9" s="33"/>
    </row>
    <row r="10" spans="1:23" ht="15.95" customHeight="1" thickBot="1" x14ac:dyDescent="0.3">
      <c r="B10" s="326"/>
      <c r="C10" s="326"/>
      <c r="D10" s="326"/>
      <c r="E10" s="326"/>
      <c r="F10" s="326"/>
      <c r="G10" s="326"/>
      <c r="H10" s="326"/>
      <c r="I10" s="326"/>
      <c r="J10" s="326"/>
      <c r="K10" s="326"/>
      <c r="L10" s="33"/>
      <c r="M10" s="90"/>
      <c r="N10" s="90"/>
      <c r="O10" s="90"/>
      <c r="P10" s="90"/>
      <c r="Q10" s="90"/>
      <c r="R10" s="90"/>
      <c r="S10" s="90"/>
      <c r="T10" s="90"/>
      <c r="U10" s="90"/>
      <c r="V10" s="90"/>
      <c r="W10" s="33"/>
    </row>
    <row r="11" spans="1:23" ht="26.1" customHeight="1" thickBot="1" x14ac:dyDescent="0.3">
      <c r="B11" s="91" t="s">
        <v>52</v>
      </c>
      <c r="C11" s="92" t="s">
        <v>11</v>
      </c>
      <c r="D11" s="93"/>
      <c r="E11" s="94" t="s">
        <v>64</v>
      </c>
      <c r="F11" s="94" t="s">
        <v>65</v>
      </c>
      <c r="G11" s="94" t="s">
        <v>66</v>
      </c>
      <c r="H11" s="94" t="s">
        <v>67</v>
      </c>
      <c r="I11" s="94" t="s">
        <v>68</v>
      </c>
      <c r="J11" s="95" t="s">
        <v>69</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t="s">
        <v>103</v>
      </c>
      <c r="B12" s="183" t="s">
        <v>70</v>
      </c>
      <c r="C12" s="184" t="s">
        <v>83</v>
      </c>
      <c r="D12" s="185" t="s">
        <v>55</v>
      </c>
      <c r="E12" s="255" t="s">
        <v>102</v>
      </c>
      <c r="F12" s="194" t="s">
        <v>71</v>
      </c>
      <c r="G12" s="194" t="s">
        <v>102</v>
      </c>
      <c r="H12" s="194" t="s">
        <v>71</v>
      </c>
      <c r="I12" s="194" t="s">
        <v>102</v>
      </c>
      <c r="J12" s="232" t="s">
        <v>71</v>
      </c>
      <c r="K12" s="233" t="s">
        <v>102</v>
      </c>
      <c r="L12" s="289" t="s">
        <v>117</v>
      </c>
      <c r="M12" s="292">
        <v>2604</v>
      </c>
      <c r="N12" s="295" t="s">
        <v>32</v>
      </c>
      <c r="O12" s="333" t="s">
        <v>80</v>
      </c>
      <c r="P12" s="271">
        <v>46113</v>
      </c>
      <c r="Q12" s="327">
        <f>P12+3</f>
        <v>46116</v>
      </c>
      <c r="R12" s="322">
        <f>P12+5</f>
        <v>46118</v>
      </c>
      <c r="S12" s="330">
        <f>P12+6</f>
        <v>46119</v>
      </c>
      <c r="T12" s="90"/>
      <c r="U12" s="90"/>
      <c r="V12" s="90"/>
      <c r="W12" s="40"/>
    </row>
    <row r="13" spans="1:23" ht="26.1" customHeight="1" x14ac:dyDescent="0.25">
      <c r="A13" s="117" t="s">
        <v>24</v>
      </c>
      <c r="B13" s="157" t="s">
        <v>72</v>
      </c>
      <c r="C13" s="158" t="s">
        <v>84</v>
      </c>
      <c r="D13" s="159" t="s">
        <v>30</v>
      </c>
      <c r="E13" s="193" t="s">
        <v>128</v>
      </c>
      <c r="F13" s="193">
        <f>E13-1</f>
        <v>46103</v>
      </c>
      <c r="G13" s="193">
        <f>E13+1</f>
        <v>46105</v>
      </c>
      <c r="H13" s="194">
        <f>G13</f>
        <v>46105</v>
      </c>
      <c r="I13" s="193">
        <f>E13+2</f>
        <v>46106</v>
      </c>
      <c r="J13" s="195">
        <f>I13</f>
        <v>46106</v>
      </c>
      <c r="K13" s="234">
        <f>E13+3</f>
        <v>46107</v>
      </c>
      <c r="L13" s="290"/>
      <c r="M13" s="293"/>
      <c r="N13" s="296"/>
      <c r="O13" s="334"/>
      <c r="P13" s="273"/>
      <c r="Q13" s="328"/>
      <c r="R13" s="323"/>
      <c r="S13" s="331"/>
      <c r="T13" s="90"/>
      <c r="U13" s="90"/>
      <c r="V13" s="90"/>
      <c r="W13" s="46"/>
    </row>
    <row r="14" spans="1:23" ht="26.1" customHeight="1" thickBot="1" x14ac:dyDescent="0.3">
      <c r="A14" s="117" t="s">
        <v>129</v>
      </c>
      <c r="B14" s="224" t="s">
        <v>73</v>
      </c>
      <c r="C14" s="160" t="s">
        <v>85</v>
      </c>
      <c r="D14" s="161" t="s">
        <v>55</v>
      </c>
      <c r="E14" s="125" t="s">
        <v>102</v>
      </c>
      <c r="F14" s="127" t="s">
        <v>71</v>
      </c>
      <c r="G14" s="127" t="s">
        <v>102</v>
      </c>
      <c r="H14" s="128" t="s">
        <v>71</v>
      </c>
      <c r="I14" s="128" t="s">
        <v>71</v>
      </c>
      <c r="J14" s="129" t="str">
        <f>G14</f>
        <v>SKIP</v>
      </c>
      <c r="K14" s="225" t="s">
        <v>102</v>
      </c>
      <c r="L14" s="291"/>
      <c r="M14" s="294"/>
      <c r="N14" s="307"/>
      <c r="O14" s="335"/>
      <c r="P14" s="272"/>
      <c r="Q14" s="329"/>
      <c r="R14" s="324"/>
      <c r="S14" s="332"/>
      <c r="T14" s="90"/>
      <c r="U14" s="90"/>
      <c r="V14" s="90"/>
      <c r="W14" s="46"/>
    </row>
    <row r="15" spans="1:23" ht="26.1" customHeight="1" x14ac:dyDescent="0.25">
      <c r="A15" s="117" t="s">
        <v>24</v>
      </c>
      <c r="B15" s="226" t="s">
        <v>72</v>
      </c>
      <c r="C15" s="227" t="s">
        <v>86</v>
      </c>
      <c r="D15" s="228" t="s">
        <v>30</v>
      </c>
      <c r="E15" s="255">
        <f>E13+3</f>
        <v>46107</v>
      </c>
      <c r="F15" s="229" t="s">
        <v>71</v>
      </c>
      <c r="G15" s="229">
        <f>I15+1</f>
        <v>46109</v>
      </c>
      <c r="H15" s="229">
        <f>I15</f>
        <v>46108</v>
      </c>
      <c r="I15" s="230">
        <f>E15+1</f>
        <v>46108</v>
      </c>
      <c r="J15" s="231" t="s">
        <v>74</v>
      </c>
      <c r="K15" s="229">
        <f>G15+2</f>
        <v>46111</v>
      </c>
      <c r="L15" s="289" t="s">
        <v>118</v>
      </c>
      <c r="M15" s="292">
        <v>2605</v>
      </c>
      <c r="N15" s="295" t="s">
        <v>32</v>
      </c>
      <c r="O15" s="333" t="s">
        <v>90</v>
      </c>
      <c r="P15" s="271">
        <f>P12+7</f>
        <v>46120</v>
      </c>
      <c r="Q15" s="327">
        <f>Q12+7</f>
        <v>46123</v>
      </c>
      <c r="R15" s="322">
        <f>R12+7</f>
        <v>46125</v>
      </c>
      <c r="S15" s="336">
        <f>R15+1</f>
        <v>46126</v>
      </c>
      <c r="T15" s="90"/>
      <c r="U15" s="90"/>
      <c r="V15" s="90"/>
      <c r="W15" s="46"/>
    </row>
    <row r="16" spans="1:23" ht="26.1" customHeight="1" x14ac:dyDescent="0.25">
      <c r="A16" s="117"/>
      <c r="B16" s="157" t="s">
        <v>70</v>
      </c>
      <c r="C16" s="158" t="s">
        <v>96</v>
      </c>
      <c r="D16" s="159" t="s">
        <v>55</v>
      </c>
      <c r="E16" s="252">
        <f>E17-1</f>
        <v>46110</v>
      </c>
      <c r="F16" s="194" t="s">
        <v>71</v>
      </c>
      <c r="G16" s="194">
        <f>I16+1</f>
        <v>46112</v>
      </c>
      <c r="H16" s="194" t="s">
        <v>71</v>
      </c>
      <c r="I16" s="194">
        <f>E16+1</f>
        <v>46111</v>
      </c>
      <c r="J16" s="232" t="s">
        <v>71</v>
      </c>
      <c r="K16" s="233">
        <f>G16+1</f>
        <v>46113</v>
      </c>
      <c r="L16" s="290"/>
      <c r="M16" s="293"/>
      <c r="N16" s="296"/>
      <c r="O16" s="334"/>
      <c r="P16" s="273"/>
      <c r="Q16" s="328"/>
      <c r="R16" s="323"/>
      <c r="S16" s="337"/>
      <c r="T16" s="90"/>
      <c r="U16" s="90"/>
      <c r="V16" s="90"/>
      <c r="W16" s="40"/>
    </row>
    <row r="17" spans="1:23" ht="26.1" customHeight="1" x14ac:dyDescent="0.25">
      <c r="A17" s="117"/>
      <c r="B17" s="157" t="s">
        <v>72</v>
      </c>
      <c r="C17" s="158" t="s">
        <v>97</v>
      </c>
      <c r="D17" s="159" t="s">
        <v>30</v>
      </c>
      <c r="E17" s="193">
        <f>E13+7</f>
        <v>46111</v>
      </c>
      <c r="F17" s="193">
        <f>E17-1</f>
        <v>46110</v>
      </c>
      <c r="G17" s="193">
        <f>E17+1</f>
        <v>46112</v>
      </c>
      <c r="H17" s="194">
        <f>G17</f>
        <v>46112</v>
      </c>
      <c r="I17" s="193">
        <f>E17+2</f>
        <v>46113</v>
      </c>
      <c r="J17" s="195">
        <f>I17</f>
        <v>46113</v>
      </c>
      <c r="K17" s="234">
        <f>E17+3</f>
        <v>46114</v>
      </c>
      <c r="L17" s="290"/>
      <c r="M17" s="293"/>
      <c r="N17" s="296"/>
      <c r="O17" s="334"/>
      <c r="P17" s="273"/>
      <c r="Q17" s="328"/>
      <c r="R17" s="323"/>
      <c r="S17" s="337"/>
      <c r="T17" s="90"/>
      <c r="U17" s="90"/>
      <c r="V17" s="90"/>
      <c r="W17" s="46"/>
    </row>
    <row r="18" spans="1:23" ht="26.1" customHeight="1" thickBot="1" x14ac:dyDescent="0.3">
      <c r="A18" s="117"/>
      <c r="B18" s="224" t="s">
        <v>73</v>
      </c>
      <c r="C18" s="160" t="s">
        <v>98</v>
      </c>
      <c r="D18" s="161" t="s">
        <v>55</v>
      </c>
      <c r="E18" s="125">
        <f>E16-2</f>
        <v>46108</v>
      </c>
      <c r="F18" s="127" t="s">
        <v>71</v>
      </c>
      <c r="G18" s="127">
        <f>E18+6</f>
        <v>46114</v>
      </c>
      <c r="H18" s="128" t="s">
        <v>71</v>
      </c>
      <c r="I18" s="128" t="s">
        <v>71</v>
      </c>
      <c r="J18" s="129">
        <f>G18</f>
        <v>46114</v>
      </c>
      <c r="K18" s="225">
        <f>G18+1</f>
        <v>46115</v>
      </c>
      <c r="L18" s="291"/>
      <c r="M18" s="294"/>
      <c r="N18" s="307"/>
      <c r="O18" s="335"/>
      <c r="P18" s="272"/>
      <c r="Q18" s="329"/>
      <c r="R18" s="324"/>
      <c r="S18" s="338"/>
      <c r="T18" s="90"/>
      <c r="U18" s="90"/>
      <c r="V18" s="90"/>
      <c r="W18" s="46"/>
    </row>
    <row r="19" spans="1:23" ht="26.1" customHeight="1" x14ac:dyDescent="0.25">
      <c r="A19" s="117"/>
      <c r="B19" s="226" t="s">
        <v>72</v>
      </c>
      <c r="C19" s="227" t="s">
        <v>99</v>
      </c>
      <c r="D19" s="228" t="s">
        <v>30</v>
      </c>
      <c r="E19" s="255">
        <f>E15+7</f>
        <v>46114</v>
      </c>
      <c r="F19" s="229" t="s">
        <v>71</v>
      </c>
      <c r="G19" s="229">
        <f>I19+1</f>
        <v>46116</v>
      </c>
      <c r="H19" s="229">
        <f>I19</f>
        <v>46115</v>
      </c>
      <c r="I19" s="230">
        <f>E19+1</f>
        <v>46115</v>
      </c>
      <c r="J19" s="231" t="s">
        <v>74</v>
      </c>
      <c r="K19" s="229">
        <f>I19+3</f>
        <v>46118</v>
      </c>
      <c r="L19" s="289" t="s">
        <v>101</v>
      </c>
      <c r="M19" s="292">
        <v>2605</v>
      </c>
      <c r="N19" s="295" t="s">
        <v>32</v>
      </c>
      <c r="O19" s="333" t="s">
        <v>107</v>
      </c>
      <c r="P19" s="271">
        <f>P15+7</f>
        <v>46127</v>
      </c>
      <c r="Q19" s="271">
        <f t="shared" ref="Q19:R19" si="0">Q15+7</f>
        <v>46130</v>
      </c>
      <c r="R19" s="271">
        <f t="shared" si="0"/>
        <v>46132</v>
      </c>
      <c r="S19" s="269">
        <f>R19+1</f>
        <v>46133</v>
      </c>
      <c r="T19" s="90"/>
      <c r="U19" s="90"/>
      <c r="V19" s="90"/>
      <c r="W19" s="46"/>
    </row>
    <row r="20" spans="1:23" ht="26.1" customHeight="1" x14ac:dyDescent="0.25">
      <c r="A20" s="117"/>
      <c r="B20" s="157" t="s">
        <v>70</v>
      </c>
      <c r="C20" s="158" t="s">
        <v>111</v>
      </c>
      <c r="D20" s="159" t="s">
        <v>55</v>
      </c>
      <c r="E20" s="252">
        <f>E16+7</f>
        <v>46117</v>
      </c>
      <c r="F20" s="194" t="s">
        <v>71</v>
      </c>
      <c r="G20" s="194">
        <f>I20+1</f>
        <v>46119</v>
      </c>
      <c r="H20" s="194" t="s">
        <v>71</v>
      </c>
      <c r="I20" s="194">
        <f>E20+1</f>
        <v>46118</v>
      </c>
      <c r="J20" s="232" t="s">
        <v>71</v>
      </c>
      <c r="K20" s="233">
        <f>G20+1</f>
        <v>46120</v>
      </c>
      <c r="L20" s="290"/>
      <c r="M20" s="293"/>
      <c r="N20" s="296"/>
      <c r="O20" s="334"/>
      <c r="P20" s="273"/>
      <c r="Q20" s="273"/>
      <c r="R20" s="273"/>
      <c r="S20" s="279"/>
      <c r="T20" s="90"/>
      <c r="U20" s="90"/>
      <c r="V20" s="90"/>
      <c r="W20" s="40"/>
    </row>
    <row r="21" spans="1:23" ht="26.1" customHeight="1" x14ac:dyDescent="0.25">
      <c r="A21" s="117"/>
      <c r="B21" s="157" t="s">
        <v>72</v>
      </c>
      <c r="C21" s="158" t="s">
        <v>112</v>
      </c>
      <c r="D21" s="159" t="s">
        <v>30</v>
      </c>
      <c r="E21" s="193">
        <f>E17+7</f>
        <v>46118</v>
      </c>
      <c r="F21" s="193">
        <f>E21-1</f>
        <v>46117</v>
      </c>
      <c r="G21" s="193">
        <f>E21+1</f>
        <v>46119</v>
      </c>
      <c r="H21" s="194">
        <f>G21</f>
        <v>46119</v>
      </c>
      <c r="I21" s="193">
        <f>E21+2</f>
        <v>46120</v>
      </c>
      <c r="J21" s="195">
        <f>I21</f>
        <v>46120</v>
      </c>
      <c r="K21" s="234">
        <f>E21+3</f>
        <v>46121</v>
      </c>
      <c r="L21" s="290"/>
      <c r="M21" s="293"/>
      <c r="N21" s="296"/>
      <c r="O21" s="334"/>
      <c r="P21" s="273"/>
      <c r="Q21" s="273"/>
      <c r="R21" s="273"/>
      <c r="S21" s="279"/>
      <c r="T21" s="90"/>
      <c r="U21" s="90"/>
      <c r="V21" s="90"/>
      <c r="W21" s="46"/>
    </row>
    <row r="22" spans="1:23" ht="26.1" customHeight="1" thickBot="1" x14ac:dyDescent="0.3">
      <c r="A22" s="117"/>
      <c r="B22" s="224" t="s">
        <v>73</v>
      </c>
      <c r="C22" s="160" t="s">
        <v>113</v>
      </c>
      <c r="D22" s="161" t="s">
        <v>55</v>
      </c>
      <c r="E22" s="125">
        <f t="shared" ref="E22:E27" si="1">E18+7</f>
        <v>46115</v>
      </c>
      <c r="F22" s="125" t="s">
        <v>71</v>
      </c>
      <c r="G22" s="125">
        <f>E22+6</f>
        <v>46121</v>
      </c>
      <c r="H22" s="130" t="s">
        <v>71</v>
      </c>
      <c r="I22" s="130" t="s">
        <v>71</v>
      </c>
      <c r="J22" s="126">
        <f>G22</f>
        <v>46121</v>
      </c>
      <c r="K22" s="251">
        <f>G22+1</f>
        <v>46122</v>
      </c>
      <c r="L22" s="291"/>
      <c r="M22" s="294"/>
      <c r="N22" s="307"/>
      <c r="O22" s="335"/>
      <c r="P22" s="272"/>
      <c r="Q22" s="272"/>
      <c r="R22" s="272"/>
      <c r="S22" s="270"/>
      <c r="T22" s="90"/>
      <c r="U22" s="90"/>
      <c r="V22" s="90"/>
      <c r="W22" s="46"/>
    </row>
    <row r="23" spans="1:23" ht="26.1" customHeight="1" x14ac:dyDescent="0.25">
      <c r="A23" s="117"/>
      <c r="B23" s="226" t="s">
        <v>72</v>
      </c>
      <c r="C23" s="227" t="s">
        <v>114</v>
      </c>
      <c r="D23" s="228" t="s">
        <v>30</v>
      </c>
      <c r="E23" s="255">
        <f t="shared" si="1"/>
        <v>46121</v>
      </c>
      <c r="F23" s="255" t="s">
        <v>71</v>
      </c>
      <c r="G23" s="255">
        <f>I23+1</f>
        <v>46123</v>
      </c>
      <c r="H23" s="255">
        <f>I23</f>
        <v>46122</v>
      </c>
      <c r="I23" s="131">
        <f>E23+1</f>
        <v>46122</v>
      </c>
      <c r="J23" s="256" t="s">
        <v>74</v>
      </c>
      <c r="K23" s="257">
        <f>I23+3</f>
        <v>46125</v>
      </c>
      <c r="L23" s="289" t="s">
        <v>117</v>
      </c>
      <c r="M23" s="292">
        <v>2605</v>
      </c>
      <c r="N23" s="295" t="s">
        <v>32</v>
      </c>
      <c r="O23" s="333" t="s">
        <v>123</v>
      </c>
      <c r="P23" s="271">
        <f>P19+7</f>
        <v>46134</v>
      </c>
      <c r="Q23" s="271">
        <f t="shared" ref="Q23:S23" si="2">Q19+7</f>
        <v>46137</v>
      </c>
      <c r="R23" s="271">
        <f t="shared" si="2"/>
        <v>46139</v>
      </c>
      <c r="S23" s="269">
        <f t="shared" si="2"/>
        <v>46140</v>
      </c>
      <c r="T23" s="90"/>
      <c r="U23" s="90"/>
      <c r="V23" s="90"/>
      <c r="W23" s="46"/>
    </row>
    <row r="24" spans="1:23" ht="26.1" customHeight="1" x14ac:dyDescent="0.25">
      <c r="A24" s="117"/>
      <c r="B24" s="157" t="s">
        <v>70</v>
      </c>
      <c r="C24" s="158" t="s">
        <v>130</v>
      </c>
      <c r="D24" s="159" t="s">
        <v>55</v>
      </c>
      <c r="E24" s="252">
        <f t="shared" si="1"/>
        <v>46124</v>
      </c>
      <c r="F24" s="252" t="s">
        <v>71</v>
      </c>
      <c r="G24" s="252">
        <f>I24+1</f>
        <v>46126</v>
      </c>
      <c r="H24" s="252" t="s">
        <v>71</v>
      </c>
      <c r="I24" s="252">
        <f>E24+1</f>
        <v>46125</v>
      </c>
      <c r="J24" s="253" t="s">
        <v>71</v>
      </c>
      <c r="K24" s="254">
        <f>G24+1</f>
        <v>46127</v>
      </c>
      <c r="L24" s="290"/>
      <c r="M24" s="293"/>
      <c r="N24" s="296"/>
      <c r="O24" s="334"/>
      <c r="P24" s="273"/>
      <c r="Q24" s="273"/>
      <c r="R24" s="273"/>
      <c r="S24" s="279"/>
      <c r="T24" s="90"/>
      <c r="U24" s="90"/>
      <c r="V24" s="90"/>
      <c r="W24" s="40"/>
    </row>
    <row r="25" spans="1:23" ht="26.1" customHeight="1" x14ac:dyDescent="0.25">
      <c r="A25" s="117"/>
      <c r="B25" s="157" t="s">
        <v>72</v>
      </c>
      <c r="C25" s="158" t="s">
        <v>131</v>
      </c>
      <c r="D25" s="159" t="s">
        <v>30</v>
      </c>
      <c r="E25" s="193">
        <f t="shared" si="1"/>
        <v>46125</v>
      </c>
      <c r="F25" s="193">
        <f>E25-1</f>
        <v>46124</v>
      </c>
      <c r="G25" s="193">
        <f>E25+1</f>
        <v>46126</v>
      </c>
      <c r="H25" s="194">
        <f>G25</f>
        <v>46126</v>
      </c>
      <c r="I25" s="193">
        <f>E25+2</f>
        <v>46127</v>
      </c>
      <c r="J25" s="195">
        <f>I25</f>
        <v>46127</v>
      </c>
      <c r="K25" s="234">
        <f>E25+3</f>
        <v>46128</v>
      </c>
      <c r="L25" s="290"/>
      <c r="M25" s="293"/>
      <c r="N25" s="296"/>
      <c r="O25" s="334"/>
      <c r="P25" s="273"/>
      <c r="Q25" s="273"/>
      <c r="R25" s="273"/>
      <c r="S25" s="279"/>
      <c r="T25" s="90"/>
      <c r="U25" s="90"/>
      <c r="V25" s="90"/>
      <c r="W25" s="46"/>
    </row>
    <row r="26" spans="1:23" ht="26.1" customHeight="1" thickBot="1" x14ac:dyDescent="0.3">
      <c r="A26" s="117"/>
      <c r="B26" s="224" t="s">
        <v>73</v>
      </c>
      <c r="C26" s="160" t="s">
        <v>132</v>
      </c>
      <c r="D26" s="161" t="s">
        <v>55</v>
      </c>
      <c r="E26" s="125">
        <f t="shared" si="1"/>
        <v>46122</v>
      </c>
      <c r="F26" s="127" t="s">
        <v>71</v>
      </c>
      <c r="G26" s="127">
        <f>E26+6</f>
        <v>46128</v>
      </c>
      <c r="H26" s="128" t="s">
        <v>71</v>
      </c>
      <c r="I26" s="128" t="s">
        <v>71</v>
      </c>
      <c r="J26" s="129">
        <f>G26</f>
        <v>46128</v>
      </c>
      <c r="K26" s="225">
        <f>G26+1</f>
        <v>46129</v>
      </c>
      <c r="L26" s="291"/>
      <c r="M26" s="294"/>
      <c r="N26" s="307"/>
      <c r="O26" s="335"/>
      <c r="P26" s="272"/>
      <c r="Q26" s="272"/>
      <c r="R26" s="272"/>
      <c r="S26" s="270"/>
      <c r="T26" s="90"/>
      <c r="U26" s="90"/>
      <c r="V26" s="90"/>
      <c r="W26" s="46"/>
    </row>
    <row r="27" spans="1:23" ht="26.1" customHeight="1" thickBot="1" x14ac:dyDescent="0.3">
      <c r="A27" s="117"/>
      <c r="B27" s="218" t="s">
        <v>72</v>
      </c>
      <c r="C27" s="219" t="s">
        <v>133</v>
      </c>
      <c r="D27" s="220" t="s">
        <v>30</v>
      </c>
      <c r="E27" s="261">
        <f t="shared" si="1"/>
        <v>46128</v>
      </c>
      <c r="F27" s="221" t="s">
        <v>71</v>
      </c>
      <c r="G27" s="221">
        <f>I27+1</f>
        <v>46130</v>
      </c>
      <c r="H27" s="221">
        <f>I27</f>
        <v>46129</v>
      </c>
      <c r="I27" s="222">
        <f>E27+1</f>
        <v>46129</v>
      </c>
      <c r="J27" s="223" t="s">
        <v>74</v>
      </c>
      <c r="K27" s="221">
        <f>I27+3</f>
        <v>46132</v>
      </c>
      <c r="L27" s="209" t="s">
        <v>118</v>
      </c>
      <c r="M27" s="210">
        <v>2606</v>
      </c>
      <c r="N27" s="211" t="s">
        <v>32</v>
      </c>
      <c r="O27" s="212" t="s">
        <v>127</v>
      </c>
      <c r="P27" s="213">
        <f>P23+7</f>
        <v>46141</v>
      </c>
      <c r="Q27" s="214">
        <f>Q23+7</f>
        <v>46144</v>
      </c>
      <c r="R27" s="213">
        <f>R23+7</f>
        <v>46146</v>
      </c>
      <c r="S27" s="215">
        <f>S23+7</f>
        <v>46147</v>
      </c>
      <c r="T27" s="90"/>
      <c r="U27" s="90"/>
      <c r="V27" s="90"/>
      <c r="W27" s="46"/>
    </row>
    <row r="28" spans="1:23" ht="15.75" customHeight="1" x14ac:dyDescent="0.25">
      <c r="A28" s="150"/>
      <c r="B28" s="120" t="s">
        <v>104</v>
      </c>
      <c r="C28" s="119"/>
      <c r="D28" s="179"/>
      <c r="E28" s="180"/>
      <c r="F28" s="180"/>
      <c r="G28" s="181"/>
      <c r="H28" s="181"/>
      <c r="I28" s="181"/>
      <c r="J28" s="180"/>
      <c r="K28" s="180"/>
      <c r="L28" s="98"/>
      <c r="M28" s="107"/>
      <c r="N28" s="98"/>
      <c r="O28" s="113"/>
      <c r="P28" s="100"/>
      <c r="Q28" s="101"/>
      <c r="R28" s="100"/>
      <c r="S28" s="100"/>
      <c r="T28" s="90"/>
      <c r="U28" s="90"/>
      <c r="V28" s="90"/>
      <c r="W28" s="46"/>
    </row>
    <row r="29" spans="1:23" ht="15.75" customHeight="1" x14ac:dyDescent="0.15">
      <c r="A29" s="150"/>
      <c r="B29" s="120"/>
      <c r="C29" s="217"/>
      <c r="D29" s="216"/>
      <c r="E29" s="180"/>
      <c r="F29" s="180"/>
      <c r="G29" s="181"/>
      <c r="H29" s="181"/>
      <c r="I29" s="181"/>
      <c r="J29" s="180"/>
      <c r="K29" s="180"/>
      <c r="L29" s="107"/>
      <c r="N29" s="107"/>
      <c r="O29" s="108"/>
      <c r="P29" s="109"/>
      <c r="Q29" s="110"/>
      <c r="R29" s="109"/>
      <c r="S29" s="109"/>
      <c r="V29" s="85"/>
      <c r="W29" s="85"/>
    </row>
    <row r="30" spans="1:23" ht="15.75" customHeight="1" x14ac:dyDescent="0.15">
      <c r="A30" s="150"/>
      <c r="C30" s="154"/>
      <c r="D30" s="179"/>
      <c r="E30" s="182"/>
      <c r="F30" s="182"/>
      <c r="G30" s="182"/>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52</v>
      </c>
      <c r="C32" s="137" t="s">
        <v>11</v>
      </c>
      <c r="D32" s="138"/>
      <c r="E32" s="139" t="s">
        <v>64</v>
      </c>
      <c r="F32" s="139" t="s">
        <v>65</v>
      </c>
      <c r="G32" s="139" t="s">
        <v>66</v>
      </c>
      <c r="H32" s="139" t="s">
        <v>67</v>
      </c>
      <c r="I32" s="139" t="s">
        <v>68</v>
      </c>
      <c r="J32" s="140" t="s">
        <v>69</v>
      </c>
      <c r="K32" s="139" t="s">
        <v>12</v>
      </c>
      <c r="L32" s="71" t="s">
        <v>17</v>
      </c>
      <c r="M32" s="72" t="s">
        <v>18</v>
      </c>
      <c r="N32" s="141"/>
      <c r="O32" s="74" t="s">
        <v>19</v>
      </c>
      <c r="P32" s="76" t="s">
        <v>36</v>
      </c>
      <c r="Q32" s="74" t="s">
        <v>75</v>
      </c>
      <c r="R32" s="74" t="s">
        <v>38</v>
      </c>
      <c r="S32" s="72" t="s">
        <v>76</v>
      </c>
      <c r="T32" s="75" t="s">
        <v>19</v>
      </c>
      <c r="V32" s="85"/>
      <c r="W32" s="85"/>
    </row>
    <row r="33" spans="1:23" ht="15.75" customHeight="1" x14ac:dyDescent="0.15">
      <c r="A33" s="117" t="s">
        <v>103</v>
      </c>
      <c r="B33" s="183" t="s">
        <v>70</v>
      </c>
      <c r="C33" s="184" t="s">
        <v>83</v>
      </c>
      <c r="D33" s="185" t="s">
        <v>55</v>
      </c>
      <c r="E33" s="255" t="s">
        <v>102</v>
      </c>
      <c r="F33" s="131" t="s">
        <v>71</v>
      </c>
      <c r="G33" s="131" t="s">
        <v>102</v>
      </c>
      <c r="H33" s="131" t="s">
        <v>71</v>
      </c>
      <c r="I33" s="131" t="s">
        <v>102</v>
      </c>
      <c r="J33" s="192" t="s">
        <v>71</v>
      </c>
      <c r="K33" s="131" t="s">
        <v>102</v>
      </c>
      <c r="L33" s="357" t="s">
        <v>77</v>
      </c>
      <c r="M33" s="358">
        <v>2608</v>
      </c>
      <c r="N33" s="359" t="s">
        <v>29</v>
      </c>
      <c r="O33" s="354" t="s">
        <v>115</v>
      </c>
      <c r="P33" s="351">
        <v>46122</v>
      </c>
      <c r="Q33" s="348">
        <f>P33+3</f>
        <v>46125</v>
      </c>
      <c r="R33" s="345">
        <f>Q33+4</f>
        <v>46129</v>
      </c>
      <c r="S33" s="345">
        <f>R33+1</f>
        <v>46130</v>
      </c>
      <c r="T33" s="342">
        <f>S33+1</f>
        <v>46131</v>
      </c>
      <c r="V33" s="85"/>
      <c r="W33" s="85"/>
    </row>
    <row r="34" spans="1:23" ht="15.75" customHeight="1" x14ac:dyDescent="0.15">
      <c r="A34" s="117" t="s">
        <v>24</v>
      </c>
      <c r="B34" s="157" t="s">
        <v>72</v>
      </c>
      <c r="C34" s="158" t="s">
        <v>84</v>
      </c>
      <c r="D34" s="159" t="s">
        <v>30</v>
      </c>
      <c r="E34" s="193" t="s">
        <v>128</v>
      </c>
      <c r="F34" s="193">
        <f>E34-1</f>
        <v>46103</v>
      </c>
      <c r="G34" s="193">
        <f>E34+1</f>
        <v>46105</v>
      </c>
      <c r="H34" s="194">
        <f>G34</f>
        <v>46105</v>
      </c>
      <c r="I34" s="193">
        <f>E34+2</f>
        <v>46106</v>
      </c>
      <c r="J34" s="195">
        <f>I34</f>
        <v>46106</v>
      </c>
      <c r="K34" s="193">
        <f>E34+3</f>
        <v>46107</v>
      </c>
      <c r="L34" s="360"/>
      <c r="M34" s="361"/>
      <c r="N34" s="362"/>
      <c r="O34" s="355"/>
      <c r="P34" s="352"/>
      <c r="Q34" s="349"/>
      <c r="R34" s="346"/>
      <c r="S34" s="346"/>
      <c r="T34" s="343"/>
      <c r="V34" s="85"/>
      <c r="W34" s="85"/>
    </row>
    <row r="35" spans="1:23" ht="15.75" customHeight="1" x14ac:dyDescent="0.15">
      <c r="A35" s="117" t="s">
        <v>129</v>
      </c>
      <c r="B35" s="196" t="s">
        <v>73</v>
      </c>
      <c r="C35" s="158" t="s">
        <v>85</v>
      </c>
      <c r="D35" s="159" t="s">
        <v>55</v>
      </c>
      <c r="E35" s="125" t="s">
        <v>102</v>
      </c>
      <c r="F35" s="125" t="s">
        <v>71</v>
      </c>
      <c r="G35" s="125" t="s">
        <v>102</v>
      </c>
      <c r="H35" s="130" t="s">
        <v>71</v>
      </c>
      <c r="I35" s="130" t="s">
        <v>71</v>
      </c>
      <c r="J35" s="126" t="str">
        <f>G35</f>
        <v>SKIP</v>
      </c>
      <c r="K35" s="125" t="s">
        <v>102</v>
      </c>
      <c r="L35" s="360"/>
      <c r="M35" s="361"/>
      <c r="N35" s="362"/>
      <c r="O35" s="355"/>
      <c r="P35" s="352"/>
      <c r="Q35" s="349"/>
      <c r="R35" s="346"/>
      <c r="S35" s="346"/>
      <c r="T35" s="343"/>
      <c r="V35" s="85"/>
      <c r="W35" s="85"/>
    </row>
    <row r="36" spans="1:23" ht="15.75" customHeight="1" thickBot="1" x14ac:dyDescent="0.2">
      <c r="A36" s="117" t="s">
        <v>24</v>
      </c>
      <c r="B36" s="197" t="s">
        <v>72</v>
      </c>
      <c r="C36" s="160" t="s">
        <v>86</v>
      </c>
      <c r="D36" s="161" t="s">
        <v>30</v>
      </c>
      <c r="E36" s="127">
        <f>E34+3</f>
        <v>46107</v>
      </c>
      <c r="F36" s="127" t="s">
        <v>71</v>
      </c>
      <c r="G36" s="127">
        <f>I36+1</f>
        <v>46109</v>
      </c>
      <c r="H36" s="127">
        <f>I36</f>
        <v>46108</v>
      </c>
      <c r="I36" s="128">
        <f>E36+1</f>
        <v>46108</v>
      </c>
      <c r="J36" s="129" t="s">
        <v>74</v>
      </c>
      <c r="K36" s="127">
        <f>G36+2</f>
        <v>46111</v>
      </c>
      <c r="L36" s="360"/>
      <c r="M36" s="361"/>
      <c r="N36" s="362"/>
      <c r="O36" s="355"/>
      <c r="P36" s="352"/>
      <c r="Q36" s="349"/>
      <c r="R36" s="346"/>
      <c r="S36" s="346"/>
      <c r="T36" s="343"/>
      <c r="V36" s="85"/>
      <c r="W36" s="85"/>
    </row>
    <row r="37" spans="1:23" ht="15.75" customHeight="1" x14ac:dyDescent="0.15">
      <c r="A37" s="117"/>
      <c r="B37" s="183" t="s">
        <v>70</v>
      </c>
      <c r="C37" s="184" t="s">
        <v>96</v>
      </c>
      <c r="D37" s="185" t="s">
        <v>55</v>
      </c>
      <c r="E37" s="131">
        <f>E38-1</f>
        <v>46110</v>
      </c>
      <c r="F37" s="131" t="s">
        <v>71</v>
      </c>
      <c r="G37" s="131">
        <f>I37+1</f>
        <v>46112</v>
      </c>
      <c r="H37" s="131" t="s">
        <v>71</v>
      </c>
      <c r="I37" s="131">
        <f>E37+1</f>
        <v>46111</v>
      </c>
      <c r="J37" s="192" t="s">
        <v>71</v>
      </c>
      <c r="K37" s="131">
        <f>G37+1</f>
        <v>46113</v>
      </c>
      <c r="L37" s="357" t="s">
        <v>77</v>
      </c>
      <c r="M37" s="358">
        <v>2609</v>
      </c>
      <c r="N37" s="359" t="s">
        <v>29</v>
      </c>
      <c r="O37" s="354" t="s">
        <v>116</v>
      </c>
      <c r="P37" s="351">
        <f>P33+14</f>
        <v>46136</v>
      </c>
      <c r="Q37" s="348">
        <f>P37+3</f>
        <v>46139</v>
      </c>
      <c r="R37" s="345">
        <f>Q37+4</f>
        <v>46143</v>
      </c>
      <c r="S37" s="345">
        <f>R37+1</f>
        <v>46144</v>
      </c>
      <c r="T37" s="342">
        <f>S37+1</f>
        <v>46145</v>
      </c>
      <c r="V37" s="85"/>
      <c r="W37" s="85"/>
    </row>
    <row r="38" spans="1:23" ht="15.75" customHeight="1" x14ac:dyDescent="0.15">
      <c r="A38" s="117"/>
      <c r="B38" s="157" t="s">
        <v>72</v>
      </c>
      <c r="C38" s="158" t="s">
        <v>97</v>
      </c>
      <c r="D38" s="159" t="s">
        <v>30</v>
      </c>
      <c r="E38" s="193">
        <f>E34+7</f>
        <v>46111</v>
      </c>
      <c r="F38" s="193">
        <f>E38-1</f>
        <v>46110</v>
      </c>
      <c r="G38" s="193">
        <f>E38+1</f>
        <v>46112</v>
      </c>
      <c r="H38" s="194">
        <f>G38</f>
        <v>46112</v>
      </c>
      <c r="I38" s="193">
        <f>E38+2</f>
        <v>46113</v>
      </c>
      <c r="J38" s="195">
        <f>I38</f>
        <v>46113</v>
      </c>
      <c r="K38" s="193">
        <f>E38+3</f>
        <v>46114</v>
      </c>
      <c r="L38" s="360"/>
      <c r="M38" s="361"/>
      <c r="N38" s="362"/>
      <c r="O38" s="355"/>
      <c r="P38" s="352"/>
      <c r="Q38" s="349"/>
      <c r="R38" s="346"/>
      <c r="S38" s="346"/>
      <c r="T38" s="343"/>
      <c r="V38" s="85"/>
      <c r="W38" s="85"/>
    </row>
    <row r="39" spans="1:23" ht="15.75" customHeight="1" x14ac:dyDescent="0.15">
      <c r="A39" s="117"/>
      <c r="B39" s="196" t="s">
        <v>73</v>
      </c>
      <c r="C39" s="158" t="s">
        <v>98</v>
      </c>
      <c r="D39" s="159" t="s">
        <v>55</v>
      </c>
      <c r="E39" s="125">
        <f>E37-2</f>
        <v>46108</v>
      </c>
      <c r="F39" s="125" t="s">
        <v>71</v>
      </c>
      <c r="G39" s="125">
        <f>E39+6</f>
        <v>46114</v>
      </c>
      <c r="H39" s="130" t="s">
        <v>71</v>
      </c>
      <c r="I39" s="130" t="s">
        <v>71</v>
      </c>
      <c r="J39" s="126">
        <f>G39</f>
        <v>46114</v>
      </c>
      <c r="K39" s="125">
        <f>G39+1</f>
        <v>46115</v>
      </c>
      <c r="L39" s="360"/>
      <c r="M39" s="361"/>
      <c r="N39" s="362"/>
      <c r="O39" s="355"/>
      <c r="P39" s="352"/>
      <c r="Q39" s="349"/>
      <c r="R39" s="346"/>
      <c r="S39" s="346"/>
      <c r="T39" s="343"/>
      <c r="V39" s="85"/>
      <c r="W39" s="85"/>
    </row>
    <row r="40" spans="1:23" ht="15.75" customHeight="1" thickBot="1" x14ac:dyDescent="0.2">
      <c r="A40" s="117"/>
      <c r="B40" s="197" t="s">
        <v>72</v>
      </c>
      <c r="C40" s="160" t="s">
        <v>99</v>
      </c>
      <c r="D40" s="161" t="s">
        <v>30</v>
      </c>
      <c r="E40" s="127">
        <f>E36+7</f>
        <v>46114</v>
      </c>
      <c r="F40" s="127" t="s">
        <v>71</v>
      </c>
      <c r="G40" s="127">
        <f>I40+1</f>
        <v>46116</v>
      </c>
      <c r="H40" s="127">
        <f>I40</f>
        <v>46115</v>
      </c>
      <c r="I40" s="128">
        <f>E40+1</f>
        <v>46115</v>
      </c>
      <c r="J40" s="129" t="s">
        <v>74</v>
      </c>
      <c r="K40" s="127">
        <f>I40+3</f>
        <v>46118</v>
      </c>
      <c r="L40" s="360"/>
      <c r="M40" s="361"/>
      <c r="N40" s="362"/>
      <c r="O40" s="355"/>
      <c r="P40" s="352"/>
      <c r="Q40" s="349"/>
      <c r="R40" s="346"/>
      <c r="S40" s="346"/>
      <c r="T40" s="343"/>
      <c r="V40" s="85"/>
      <c r="W40" s="85"/>
    </row>
    <row r="41" spans="1:23" ht="15.75" customHeight="1" x14ac:dyDescent="0.15">
      <c r="A41" s="117"/>
      <c r="B41" s="183" t="s">
        <v>70</v>
      </c>
      <c r="C41" s="184" t="s">
        <v>111</v>
      </c>
      <c r="D41" s="185" t="s">
        <v>55</v>
      </c>
      <c r="E41" s="131">
        <f>E37+7</f>
        <v>46117</v>
      </c>
      <c r="F41" s="131" t="s">
        <v>71</v>
      </c>
      <c r="G41" s="131">
        <f>I41+1</f>
        <v>46119</v>
      </c>
      <c r="H41" s="131" t="s">
        <v>71</v>
      </c>
      <c r="I41" s="131">
        <f>E41+1</f>
        <v>46118</v>
      </c>
      <c r="J41" s="192" t="s">
        <v>71</v>
      </c>
      <c r="K41" s="131">
        <f>G41+1</f>
        <v>46120</v>
      </c>
      <c r="L41" s="360"/>
      <c r="M41" s="361"/>
      <c r="N41" s="362"/>
      <c r="O41" s="355"/>
      <c r="P41" s="352"/>
      <c r="Q41" s="349"/>
      <c r="R41" s="346"/>
      <c r="S41" s="346"/>
      <c r="T41" s="343"/>
      <c r="V41" s="85"/>
      <c r="W41" s="85"/>
    </row>
    <row r="42" spans="1:23" ht="15.75" customHeight="1" x14ac:dyDescent="0.15">
      <c r="A42" s="117"/>
      <c r="B42" s="157" t="s">
        <v>72</v>
      </c>
      <c r="C42" s="158" t="s">
        <v>112</v>
      </c>
      <c r="D42" s="159" t="s">
        <v>30</v>
      </c>
      <c r="E42" s="193">
        <f>E38+7</f>
        <v>46118</v>
      </c>
      <c r="F42" s="193">
        <f>E42-1</f>
        <v>46117</v>
      </c>
      <c r="G42" s="193">
        <f>E42+1</f>
        <v>46119</v>
      </c>
      <c r="H42" s="194">
        <f>G42</f>
        <v>46119</v>
      </c>
      <c r="I42" s="193">
        <f>E42+2</f>
        <v>46120</v>
      </c>
      <c r="J42" s="195">
        <f>I42</f>
        <v>46120</v>
      </c>
      <c r="K42" s="193">
        <f>E42+3</f>
        <v>46121</v>
      </c>
      <c r="L42" s="360"/>
      <c r="M42" s="361"/>
      <c r="N42" s="362"/>
      <c r="O42" s="355"/>
      <c r="P42" s="352"/>
      <c r="Q42" s="349"/>
      <c r="R42" s="346"/>
      <c r="S42" s="346"/>
      <c r="T42" s="343"/>
      <c r="V42" s="85"/>
      <c r="W42" s="85"/>
    </row>
    <row r="43" spans="1:23" ht="15.75" customHeight="1" x14ac:dyDescent="0.15">
      <c r="A43" s="117"/>
      <c r="B43" s="196" t="s">
        <v>73</v>
      </c>
      <c r="C43" s="158" t="s">
        <v>113</v>
      </c>
      <c r="D43" s="159" t="s">
        <v>55</v>
      </c>
      <c r="E43" s="125">
        <f t="shared" ref="E43:E48" si="3">E39+7</f>
        <v>46115</v>
      </c>
      <c r="F43" s="125" t="s">
        <v>71</v>
      </c>
      <c r="G43" s="125">
        <f>E43+6</f>
        <v>46121</v>
      </c>
      <c r="H43" s="130" t="s">
        <v>71</v>
      </c>
      <c r="I43" s="130" t="s">
        <v>71</v>
      </c>
      <c r="J43" s="126">
        <f>G43</f>
        <v>46121</v>
      </c>
      <c r="K43" s="125">
        <f>G43+1</f>
        <v>46122</v>
      </c>
      <c r="L43" s="360"/>
      <c r="M43" s="361"/>
      <c r="N43" s="362"/>
      <c r="O43" s="355"/>
      <c r="P43" s="352"/>
      <c r="Q43" s="349"/>
      <c r="R43" s="346"/>
      <c r="S43" s="346"/>
      <c r="T43" s="343"/>
      <c r="V43" s="85"/>
      <c r="W43" s="85"/>
    </row>
    <row r="44" spans="1:23" ht="15.75" customHeight="1" thickBot="1" x14ac:dyDescent="0.2">
      <c r="A44" s="117"/>
      <c r="B44" s="197" t="s">
        <v>72</v>
      </c>
      <c r="C44" s="160" t="s">
        <v>114</v>
      </c>
      <c r="D44" s="161" t="s">
        <v>30</v>
      </c>
      <c r="E44" s="127">
        <f t="shared" si="3"/>
        <v>46121</v>
      </c>
      <c r="F44" s="127" t="s">
        <v>71</v>
      </c>
      <c r="G44" s="127">
        <f>I44+1</f>
        <v>46123</v>
      </c>
      <c r="H44" s="127">
        <f>I44</f>
        <v>46122</v>
      </c>
      <c r="I44" s="128">
        <f>E44+1</f>
        <v>46122</v>
      </c>
      <c r="J44" s="129" t="s">
        <v>74</v>
      </c>
      <c r="K44" s="127">
        <f>I44+3</f>
        <v>46125</v>
      </c>
      <c r="L44" s="363"/>
      <c r="M44" s="364"/>
      <c r="N44" s="365"/>
      <c r="O44" s="356"/>
      <c r="P44" s="353"/>
      <c r="Q44" s="350"/>
      <c r="R44" s="347"/>
      <c r="S44" s="347"/>
      <c r="T44" s="344"/>
      <c r="V44" s="85"/>
      <c r="W44" s="85"/>
    </row>
    <row r="45" spans="1:23" ht="15.75" customHeight="1" x14ac:dyDescent="0.15">
      <c r="A45" s="117"/>
      <c r="B45" s="183" t="s">
        <v>70</v>
      </c>
      <c r="C45" s="184" t="s">
        <v>130</v>
      </c>
      <c r="D45" s="185" t="s">
        <v>55</v>
      </c>
      <c r="E45" s="131">
        <f t="shared" si="3"/>
        <v>46124</v>
      </c>
      <c r="F45" s="131" t="s">
        <v>71</v>
      </c>
      <c r="G45" s="131">
        <f>I45+1</f>
        <v>46126</v>
      </c>
      <c r="H45" s="131" t="s">
        <v>71</v>
      </c>
      <c r="I45" s="131">
        <f>E45+1</f>
        <v>46125</v>
      </c>
      <c r="J45" s="192" t="s">
        <v>71</v>
      </c>
      <c r="K45" s="131">
        <f>G45+1</f>
        <v>46127</v>
      </c>
      <c r="L45" s="357" t="s">
        <v>77</v>
      </c>
      <c r="M45" s="358">
        <v>2610</v>
      </c>
      <c r="N45" s="359" t="s">
        <v>29</v>
      </c>
      <c r="O45" s="354" t="s">
        <v>134</v>
      </c>
      <c r="P45" s="351">
        <f>P37+14</f>
        <v>46150</v>
      </c>
      <c r="Q45" s="348">
        <f>P45+3</f>
        <v>46153</v>
      </c>
      <c r="R45" s="345">
        <f>Q45+4</f>
        <v>46157</v>
      </c>
      <c r="S45" s="345">
        <f>R45+1</f>
        <v>46158</v>
      </c>
      <c r="T45" s="342">
        <f>S45+1</f>
        <v>46159</v>
      </c>
      <c r="V45" s="85"/>
      <c r="W45" s="85"/>
    </row>
    <row r="46" spans="1:23" ht="15.75" customHeight="1" x14ac:dyDescent="0.15">
      <c r="A46" s="117"/>
      <c r="B46" s="157" t="s">
        <v>72</v>
      </c>
      <c r="C46" s="158" t="s">
        <v>131</v>
      </c>
      <c r="D46" s="159" t="s">
        <v>30</v>
      </c>
      <c r="E46" s="193">
        <f t="shared" si="3"/>
        <v>46125</v>
      </c>
      <c r="F46" s="193">
        <f>E46-1</f>
        <v>46124</v>
      </c>
      <c r="G46" s="193">
        <f>E46+1</f>
        <v>46126</v>
      </c>
      <c r="H46" s="194">
        <f>G46</f>
        <v>46126</v>
      </c>
      <c r="I46" s="193">
        <f>E46+2</f>
        <v>46127</v>
      </c>
      <c r="J46" s="195">
        <f>I46</f>
        <v>46127</v>
      </c>
      <c r="K46" s="193">
        <f>E46+3</f>
        <v>46128</v>
      </c>
      <c r="L46" s="360"/>
      <c r="M46" s="361"/>
      <c r="N46" s="362"/>
      <c r="O46" s="355"/>
      <c r="P46" s="352"/>
      <c r="Q46" s="349"/>
      <c r="R46" s="346"/>
      <c r="S46" s="346"/>
      <c r="T46" s="343"/>
      <c r="V46" s="85"/>
      <c r="W46" s="85"/>
    </row>
    <row r="47" spans="1:23" ht="15.75" customHeight="1" thickBot="1" x14ac:dyDescent="0.2">
      <c r="A47" s="117"/>
      <c r="B47" s="248" t="s">
        <v>73</v>
      </c>
      <c r="C47" s="249" t="s">
        <v>132</v>
      </c>
      <c r="D47" s="250" t="s">
        <v>55</v>
      </c>
      <c r="E47" s="125">
        <f t="shared" si="3"/>
        <v>46122</v>
      </c>
      <c r="F47" s="125" t="s">
        <v>71</v>
      </c>
      <c r="G47" s="125">
        <f>E47+6</f>
        <v>46128</v>
      </c>
      <c r="H47" s="130" t="s">
        <v>71</v>
      </c>
      <c r="I47" s="130" t="s">
        <v>71</v>
      </c>
      <c r="J47" s="126">
        <f>G47</f>
        <v>46128</v>
      </c>
      <c r="K47" s="125">
        <f>G47+1</f>
        <v>46129</v>
      </c>
      <c r="L47" s="360"/>
      <c r="M47" s="361"/>
      <c r="N47" s="362"/>
      <c r="O47" s="355"/>
      <c r="P47" s="352"/>
      <c r="Q47" s="349"/>
      <c r="R47" s="346"/>
      <c r="S47" s="346"/>
      <c r="T47" s="343"/>
      <c r="V47" s="85"/>
      <c r="W47" s="85"/>
    </row>
    <row r="48" spans="1:23" ht="15.75" customHeight="1" thickBot="1" x14ac:dyDescent="0.2">
      <c r="A48" s="117"/>
      <c r="B48" s="258" t="s">
        <v>72</v>
      </c>
      <c r="C48" s="259" t="s">
        <v>133</v>
      </c>
      <c r="D48" s="260" t="s">
        <v>30</v>
      </c>
      <c r="E48" s="261">
        <f t="shared" si="3"/>
        <v>46128</v>
      </c>
      <c r="F48" s="261" t="s">
        <v>71</v>
      </c>
      <c r="G48" s="261">
        <f>I48+1</f>
        <v>46130</v>
      </c>
      <c r="H48" s="261">
        <f>I48</f>
        <v>46129</v>
      </c>
      <c r="I48" s="262">
        <f>E48+1</f>
        <v>46129</v>
      </c>
      <c r="J48" s="263" t="s">
        <v>74</v>
      </c>
      <c r="K48" s="264">
        <f>I48+3</f>
        <v>46132</v>
      </c>
      <c r="L48" s="363"/>
      <c r="M48" s="364"/>
      <c r="N48" s="365"/>
      <c r="O48" s="356"/>
      <c r="P48" s="353"/>
      <c r="Q48" s="350"/>
      <c r="R48" s="347"/>
      <c r="S48" s="347"/>
      <c r="T48" s="344"/>
      <c r="V48" s="85"/>
      <c r="W48" s="85"/>
    </row>
    <row r="49" spans="1:25" ht="15.75" customHeight="1" x14ac:dyDescent="0.15">
      <c r="A49" s="150"/>
      <c r="B49" s="120" t="s">
        <v>104</v>
      </c>
      <c r="C49" s="119"/>
      <c r="D49" s="179"/>
      <c r="E49" s="180"/>
      <c r="F49" s="180"/>
      <c r="G49" s="181"/>
      <c r="H49" s="181"/>
      <c r="I49" s="181"/>
      <c r="J49" s="180"/>
      <c r="K49" s="180"/>
      <c r="U49" s="23"/>
      <c r="V49" s="85"/>
      <c r="W49" s="85"/>
    </row>
    <row r="50" spans="1:25" ht="15.75" customHeight="1" x14ac:dyDescent="0.15">
      <c r="A50" s="150"/>
      <c r="B50" s="120"/>
      <c r="C50" s="217"/>
      <c r="D50" s="216"/>
      <c r="E50" s="180"/>
      <c r="F50" s="180"/>
      <c r="G50" s="181"/>
      <c r="H50" s="181"/>
      <c r="I50" s="181"/>
      <c r="J50" s="180"/>
      <c r="K50" s="180"/>
      <c r="U50" s="23"/>
      <c r="V50" s="85"/>
      <c r="W50" s="85"/>
    </row>
    <row r="51" spans="1:25" ht="15.75" customHeight="1" x14ac:dyDescent="0.15">
      <c r="A51" s="150"/>
      <c r="B51" s="120"/>
      <c r="C51" s="154"/>
      <c r="D51" s="179"/>
      <c r="E51" s="182"/>
      <c r="F51" s="182"/>
      <c r="G51" s="182"/>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5"/>
      <c r="X64" s="163"/>
      <c r="Y64" s="44"/>
    </row>
    <row r="65" spans="1:25" ht="15.95" customHeight="1" x14ac:dyDescent="0.35">
      <c r="A65" s="37"/>
      <c r="B65" s="62"/>
      <c r="C65" s="62"/>
      <c r="D65" s="62"/>
      <c r="E65" s="62"/>
      <c r="F65" s="62"/>
      <c r="G65" s="62"/>
      <c r="H65" s="46"/>
      <c r="I65" s="46"/>
      <c r="L65" s="167"/>
      <c r="M65" s="339" t="s">
        <v>78</v>
      </c>
      <c r="N65" s="339"/>
      <c r="O65" s="339"/>
      <c r="P65" s="339"/>
      <c r="Q65" s="339"/>
      <c r="R65" s="339"/>
      <c r="S65" s="339"/>
      <c r="T65" s="339"/>
      <c r="U65" s="339"/>
      <c r="V65" s="163"/>
      <c r="W65" s="165"/>
      <c r="X65" s="163"/>
      <c r="Y65" s="44"/>
    </row>
    <row r="66" spans="1:25" ht="15.95" customHeight="1" x14ac:dyDescent="0.35">
      <c r="A66" s="37"/>
      <c r="B66" s="62"/>
      <c r="C66" s="62"/>
      <c r="D66" s="62"/>
      <c r="E66" s="62"/>
      <c r="F66" s="62"/>
      <c r="G66" s="62"/>
      <c r="H66" s="46"/>
      <c r="I66" s="46"/>
      <c r="L66" s="163"/>
      <c r="M66" s="339"/>
      <c r="N66" s="339"/>
      <c r="O66" s="339"/>
      <c r="P66" s="339"/>
      <c r="Q66" s="339"/>
      <c r="R66" s="339"/>
      <c r="S66" s="339"/>
      <c r="T66" s="339"/>
      <c r="U66" s="339"/>
      <c r="V66" s="163"/>
      <c r="W66" s="163"/>
      <c r="X66" s="163"/>
      <c r="Y66" s="44"/>
    </row>
    <row r="67" spans="1:25" ht="15.95" customHeight="1" x14ac:dyDescent="0.35">
      <c r="A67" s="37"/>
      <c r="B67" s="62"/>
      <c r="C67" s="62"/>
      <c r="D67" s="62"/>
      <c r="E67" s="62"/>
      <c r="F67" s="62"/>
      <c r="G67" s="62"/>
      <c r="H67" s="46"/>
      <c r="I67" s="40"/>
      <c r="J67" s="25"/>
      <c r="L67" s="163"/>
      <c r="M67" s="339"/>
      <c r="N67" s="339"/>
      <c r="O67" s="339"/>
      <c r="P67" s="339"/>
      <c r="Q67" s="339"/>
      <c r="R67" s="339"/>
      <c r="S67" s="339"/>
      <c r="T67" s="339"/>
      <c r="U67" s="339"/>
      <c r="V67" s="163"/>
      <c r="W67" s="163"/>
      <c r="X67" s="163"/>
      <c r="Y67" s="44"/>
    </row>
    <row r="68" spans="1:25" ht="15.95" customHeight="1" x14ac:dyDescent="0.35">
      <c r="A68" s="37"/>
      <c r="B68" s="62"/>
      <c r="C68" s="62"/>
      <c r="D68" s="62"/>
      <c r="E68" s="62"/>
      <c r="F68" s="62"/>
      <c r="G68" s="62"/>
      <c r="H68" s="46"/>
      <c r="I68" s="46"/>
      <c r="J68" s="25"/>
      <c r="L68" s="163"/>
      <c r="M68" s="168"/>
      <c r="N68" s="168"/>
      <c r="O68" s="168"/>
      <c r="P68" s="168"/>
      <c r="Q68" s="168"/>
      <c r="R68" s="168"/>
      <c r="S68" s="168"/>
      <c r="T68" s="168"/>
      <c r="U68" s="168"/>
      <c r="V68" s="163"/>
      <c r="W68" s="163"/>
      <c r="X68" s="163"/>
      <c r="Y68" s="44"/>
    </row>
    <row r="69" spans="1:25" ht="15.95" customHeight="1" x14ac:dyDescent="0.35">
      <c r="A69" s="37"/>
      <c r="B69" s="62"/>
      <c r="C69" s="62"/>
      <c r="D69" s="62"/>
      <c r="E69" s="62"/>
      <c r="F69" s="62"/>
      <c r="G69" s="62"/>
      <c r="H69" s="46"/>
      <c r="I69" s="46"/>
      <c r="J69" s="25"/>
      <c r="L69" s="163"/>
      <c r="M69" s="163"/>
      <c r="N69" s="163"/>
      <c r="O69" s="163"/>
      <c r="P69" s="163"/>
      <c r="Q69" s="163"/>
      <c r="R69" s="163"/>
      <c r="S69" s="163"/>
      <c r="T69" s="169"/>
      <c r="U69" s="163"/>
      <c r="V69" s="163"/>
      <c r="W69" s="165"/>
      <c r="X69" s="163"/>
      <c r="Y69" s="44"/>
    </row>
    <row r="70" spans="1:25" ht="15.95" customHeight="1" x14ac:dyDescent="0.35">
      <c r="A70" s="37"/>
      <c r="B70" s="62"/>
      <c r="C70" s="62"/>
      <c r="D70" s="62"/>
      <c r="E70" s="62"/>
      <c r="F70" s="62"/>
      <c r="G70" s="62"/>
      <c r="H70" s="42"/>
      <c r="L70" s="163"/>
      <c r="M70" s="48" t="s">
        <v>42</v>
      </c>
      <c r="N70" s="163"/>
      <c r="O70" s="166"/>
      <c r="P70" s="166"/>
      <c r="Q70" s="171"/>
      <c r="R70" s="171"/>
      <c r="S70" s="166"/>
      <c r="T70" s="170" t="s">
        <v>59</v>
      </c>
      <c r="U70" s="166"/>
      <c r="V70" s="163"/>
      <c r="W70" s="163"/>
      <c r="X70" s="163"/>
      <c r="Y70" s="44"/>
    </row>
    <row r="71" spans="1:25" ht="15.95" customHeight="1" x14ac:dyDescent="0.35">
      <c r="A71" s="37"/>
      <c r="B71" s="62"/>
      <c r="C71" s="62"/>
      <c r="D71" s="62"/>
      <c r="E71" s="62"/>
      <c r="F71" s="62"/>
      <c r="G71" s="62"/>
      <c r="H71" s="51"/>
      <c r="I71" s="51"/>
      <c r="J71" s="25"/>
      <c r="L71" s="163"/>
      <c r="M71" s="23"/>
      <c r="N71" s="163"/>
      <c r="O71" s="166"/>
      <c r="P71" s="166"/>
      <c r="Q71" s="171"/>
      <c r="R71" s="171"/>
      <c r="S71" s="166"/>
      <c r="T71" s="163"/>
      <c r="U71" s="166"/>
      <c r="V71" s="163"/>
      <c r="W71" s="163"/>
      <c r="X71" s="163"/>
      <c r="Y71" s="44"/>
    </row>
    <row r="72" spans="1:25" ht="15.95" customHeight="1" x14ac:dyDescent="0.4">
      <c r="A72" s="37"/>
      <c r="B72" s="62"/>
      <c r="C72" s="62"/>
      <c r="D72" s="62"/>
      <c r="E72" s="62"/>
      <c r="F72" s="62"/>
      <c r="G72" s="62"/>
      <c r="H72" s="86"/>
      <c r="I72" s="25"/>
      <c r="K72" s="52"/>
      <c r="L72" s="163"/>
      <c r="M72" s="50" t="s">
        <v>44</v>
      </c>
      <c r="N72" s="163"/>
      <c r="O72" s="166"/>
      <c r="P72" s="166"/>
      <c r="Q72" s="171"/>
      <c r="R72" s="171"/>
      <c r="S72" s="166"/>
      <c r="T72" s="171" t="s">
        <v>60</v>
      </c>
      <c r="U72" s="166"/>
      <c r="V72" s="163"/>
      <c r="W72" s="163"/>
      <c r="X72" s="163"/>
    </row>
    <row r="73" spans="1:25" ht="15.95" customHeight="1" x14ac:dyDescent="0.4">
      <c r="B73" s="62"/>
      <c r="C73" s="62"/>
      <c r="D73" s="62"/>
      <c r="E73" s="62"/>
      <c r="F73" s="62"/>
      <c r="G73" s="62"/>
      <c r="H73" s="46"/>
      <c r="I73" s="87"/>
      <c r="K73" s="52"/>
      <c r="L73" s="163"/>
      <c r="N73" s="163"/>
      <c r="O73" s="166"/>
      <c r="P73" s="166"/>
      <c r="Q73" s="166"/>
      <c r="R73" s="166"/>
      <c r="S73" s="166"/>
      <c r="T73" s="171" t="s">
        <v>61</v>
      </c>
      <c r="U73" s="166"/>
      <c r="V73" s="163"/>
      <c r="W73" s="163"/>
      <c r="X73" s="163"/>
    </row>
    <row r="74" spans="1:25" ht="15.95" customHeight="1" x14ac:dyDescent="0.25">
      <c r="B74" s="62"/>
      <c r="C74" s="62"/>
      <c r="D74" s="62"/>
      <c r="E74" s="62"/>
      <c r="F74" s="62"/>
      <c r="G74" s="62"/>
      <c r="H74" s="46"/>
      <c r="I74" s="88"/>
      <c r="K74" s="23"/>
      <c r="L74" s="164"/>
      <c r="M74" s="50" t="s">
        <v>47</v>
      </c>
      <c r="N74" s="166"/>
      <c r="O74" s="166"/>
      <c r="P74" s="166"/>
      <c r="Q74" s="166"/>
      <c r="R74" s="166"/>
      <c r="S74" s="170"/>
      <c r="T74" s="171" t="s">
        <v>62</v>
      </c>
      <c r="U74" s="163"/>
      <c r="V74" s="163"/>
      <c r="W74" s="163"/>
      <c r="X74" s="163"/>
    </row>
    <row r="75" spans="1:25" ht="15.95" customHeight="1" x14ac:dyDescent="0.4">
      <c r="A75" s="38"/>
      <c r="B75" s="62"/>
      <c r="C75" s="62"/>
      <c r="D75" s="62"/>
      <c r="E75" s="62"/>
      <c r="F75" s="62"/>
      <c r="G75" s="62"/>
      <c r="H75" s="46"/>
      <c r="K75" s="23"/>
      <c r="L75" s="164"/>
      <c r="M75" s="50" t="s">
        <v>49</v>
      </c>
      <c r="N75" s="166"/>
      <c r="O75" s="166"/>
      <c r="P75" s="166"/>
      <c r="Q75" s="166"/>
      <c r="R75" s="166"/>
      <c r="S75" s="172"/>
      <c r="T75" s="166"/>
      <c r="U75" s="163"/>
      <c r="V75" s="163"/>
      <c r="W75" s="163"/>
      <c r="X75" s="163"/>
    </row>
    <row r="76" spans="1:25" ht="15.95" customHeight="1" x14ac:dyDescent="0.35">
      <c r="A76" s="55"/>
      <c r="B76" s="62"/>
      <c r="C76" s="62"/>
      <c r="D76" s="62"/>
      <c r="E76" s="62"/>
      <c r="F76" s="62"/>
      <c r="G76" s="62"/>
      <c r="H76" s="46"/>
      <c r="I76" s="88"/>
      <c r="K76" s="56"/>
      <c r="L76" s="164"/>
      <c r="M76" s="50" t="s">
        <v>50</v>
      </c>
      <c r="N76" s="163"/>
      <c r="O76" s="163"/>
      <c r="P76" s="163"/>
      <c r="Q76" s="163"/>
      <c r="R76" s="163"/>
      <c r="S76" s="163"/>
      <c r="T76" s="163"/>
      <c r="U76" s="163"/>
      <c r="V76" s="163"/>
      <c r="W76" s="163"/>
      <c r="X76" s="163"/>
    </row>
    <row r="77" spans="1:25" ht="15.95" customHeight="1" x14ac:dyDescent="0.35">
      <c r="A77" s="55"/>
      <c r="B77" s="62"/>
      <c r="C77" s="62"/>
      <c r="D77" s="62"/>
      <c r="E77" s="62"/>
      <c r="F77" s="62"/>
      <c r="G77" s="62"/>
      <c r="H77" s="46"/>
      <c r="I77" s="88"/>
      <c r="K77" s="23"/>
      <c r="L77" s="164"/>
      <c r="M77" s="163"/>
      <c r="N77" s="163"/>
      <c r="O77" s="163"/>
      <c r="P77" s="163"/>
      <c r="Q77" s="163"/>
      <c r="R77" s="163"/>
      <c r="S77" s="163"/>
      <c r="T77" s="163"/>
      <c r="U77" s="163"/>
      <c r="V77" s="163"/>
      <c r="W77" s="163"/>
      <c r="X77" s="163"/>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36">
    <mergeCell ref="M65:U67"/>
    <mergeCell ref="L23:L26"/>
    <mergeCell ref="M23:M26"/>
    <mergeCell ref="N23:N26"/>
    <mergeCell ref="O23:O26"/>
    <mergeCell ref="P23:P26"/>
    <mergeCell ref="S15:S18"/>
    <mergeCell ref="Q19:Q22"/>
    <mergeCell ref="R19:R22"/>
    <mergeCell ref="S19:S22"/>
    <mergeCell ref="R23:R26"/>
    <mergeCell ref="S23:S26"/>
    <mergeCell ref="Q23:Q26"/>
    <mergeCell ref="P19:P22"/>
    <mergeCell ref="O15:O18"/>
    <mergeCell ref="P15:P18"/>
    <mergeCell ref="Q15:Q18"/>
    <mergeCell ref="R15:R18"/>
    <mergeCell ref="L15:L18"/>
    <mergeCell ref="M15:M18"/>
    <mergeCell ref="N15:N18"/>
    <mergeCell ref="N19:N22"/>
    <mergeCell ref="O19:O22"/>
    <mergeCell ref="L19:L22"/>
    <mergeCell ref="M19:M22"/>
    <mergeCell ref="T2:U2"/>
    <mergeCell ref="B8:J8"/>
    <mergeCell ref="B9:K10"/>
    <mergeCell ref="Q12:Q14"/>
    <mergeCell ref="R12:R14"/>
    <mergeCell ref="S12:S14"/>
    <mergeCell ref="M12:M14"/>
    <mergeCell ref="N12:N14"/>
    <mergeCell ref="O12:O14"/>
    <mergeCell ref="P12:P14"/>
    <mergeCell ref="L12:L14"/>
  </mergeCells>
  <phoneticPr fontId="20"/>
  <pageMargins left="0.7" right="0.7" top="0.75" bottom="0.75" header="0.3" footer="0.3"/>
  <pageSetup paperSize="9" orientation="portrait" r:id="rId1"/>
  <ignoredErrors>
    <ignoredError sqref="E18" formula="1"/>
  </ignoredErrors>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2026-03-18T01:53:21Z</dcterms:modified>
  <cp:category/>
  <cp:contentStatus/>
</cp:coreProperties>
</file>