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740" documentId="8_{457D2BCA-3A5B-4595-9A4B-13D9334BDC19}" xr6:coauthVersionLast="47" xr6:coauthVersionMax="47" xr10:uidLastSave="{73A7F9F8-13C4-4398-8693-27F662F9C1A1}"/>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H36" i="3"/>
  <c r="E35" i="3"/>
  <c r="E39" i="3" s="1"/>
  <c r="K34" i="3"/>
  <c r="I34" i="3"/>
  <c r="J34" i="3" s="1"/>
  <c r="G34" i="3"/>
  <c r="H34" i="3" s="1"/>
  <c r="I33" i="3"/>
  <c r="G33" i="3" s="1"/>
  <c r="K33" i="3" s="1"/>
  <c r="E17" i="3"/>
  <c r="E43" i="3" l="1"/>
  <c r="G39" i="3"/>
  <c r="I41" i="3"/>
  <c r="G41" i="3" s="1"/>
  <c r="K41" i="3" s="1"/>
  <c r="E45" i="3"/>
  <c r="I45" i="3" s="1"/>
  <c r="G45" i="3" s="1"/>
  <c r="K45" i="3" s="1"/>
  <c r="E40" i="3"/>
  <c r="E38" i="3"/>
  <c r="I37" i="3"/>
  <c r="G37" i="3" s="1"/>
  <c r="K37" i="3" s="1"/>
  <c r="G35" i="3"/>
  <c r="J35" i="3" s="1"/>
  <c r="K35" i="3" s="1"/>
  <c r="G43" i="3" l="1"/>
  <c r="E47" i="3"/>
  <c r="G47" i="3" s="1"/>
  <c r="K38" i="3"/>
  <c r="E42" i="3"/>
  <c r="I38" i="3"/>
  <c r="J38" i="3" s="1"/>
  <c r="G38" i="3"/>
  <c r="H38" i="3" s="1"/>
  <c r="F38" i="3"/>
  <c r="E44" i="3"/>
  <c r="I40" i="3"/>
  <c r="K39" i="3"/>
  <c r="J39" i="3"/>
  <c r="K47" i="3" l="1"/>
  <c r="J47" i="3"/>
  <c r="K40" i="3"/>
  <c r="H40" i="3"/>
  <c r="G40" i="3"/>
  <c r="E46" i="3"/>
  <c r="G42" i="3"/>
  <c r="H42" i="3" s="1"/>
  <c r="K42" i="3"/>
  <c r="F42" i="3"/>
  <c r="I42" i="3"/>
  <c r="J42" i="3" s="1"/>
  <c r="K43" i="3"/>
  <c r="J43" i="3"/>
  <c r="E48" i="3"/>
  <c r="I48" i="3" s="1"/>
  <c r="I44" i="3"/>
  <c r="G46" i="3" l="1"/>
  <c r="H46" i="3" s="1"/>
  <c r="F46" i="3"/>
  <c r="I46" i="3"/>
  <c r="J46" i="3" s="1"/>
  <c r="K46" i="3"/>
  <c r="K44" i="3"/>
  <c r="H44" i="3"/>
  <c r="G44" i="3"/>
  <c r="K48" i="3"/>
  <c r="H48" i="3"/>
  <c r="G48" i="3"/>
  <c r="R48" i="3" l="1"/>
  <c r="S48" i="3" s="1"/>
  <c r="T48" i="3" s="1"/>
  <c r="Q48" i="3"/>
  <c r="P48" i="3"/>
  <c r="F32" i="2"/>
  <c r="F35" i="2" s="1"/>
  <c r="F31" i="2"/>
  <c r="G31" i="2" s="1"/>
  <c r="H31" i="2" s="1"/>
  <c r="I31" i="2" s="1"/>
  <c r="F30" i="2"/>
  <c r="G30" i="2" s="1"/>
  <c r="H30" i="2" s="1"/>
  <c r="I30" i="2" s="1"/>
  <c r="G29" i="2"/>
  <c r="H29" i="2" s="1"/>
  <c r="I29" i="2" s="1"/>
  <c r="F16" i="2"/>
  <c r="F19" i="2" s="1"/>
  <c r="F22" i="2" s="1"/>
  <c r="F15" i="2"/>
  <c r="F18" i="2" s="1"/>
  <c r="F21" i="2" s="1"/>
  <c r="F24" i="2" s="1"/>
  <c r="F14" i="2"/>
  <c r="F17" i="2" s="1"/>
  <c r="F20" i="2" s="1"/>
  <c r="F23" i="2" s="1"/>
  <c r="E32" i="1"/>
  <c r="E34" i="1" s="1"/>
  <c r="E31" i="1"/>
  <c r="G31" i="1" s="1"/>
  <c r="E30" i="1"/>
  <c r="G30" i="1" s="1"/>
  <c r="H30" i="1" s="1"/>
  <c r="I30" i="1" s="1"/>
  <c r="J30" i="1" s="1"/>
  <c r="G29" i="1"/>
  <c r="I29" i="1" s="1"/>
  <c r="J29" i="1" s="1"/>
  <c r="E15" i="1"/>
  <c r="E18" i="1" s="1"/>
  <c r="E14" i="1"/>
  <c r="E13" i="1"/>
  <c r="F38" i="2" l="1"/>
  <c r="G38" i="2" s="1"/>
  <c r="H38" i="2" s="1"/>
  <c r="I38" i="2" s="1"/>
  <c r="G35" i="2"/>
  <c r="H35" i="2" s="1"/>
  <c r="I35" i="2" s="1"/>
  <c r="F33" i="2"/>
  <c r="G32" i="2"/>
  <c r="H32" i="2" s="1"/>
  <c r="I32" i="2" s="1"/>
  <c r="F34" i="2"/>
  <c r="F34" i="1"/>
  <c r="G34" i="1"/>
  <c r="I31" i="1"/>
  <c r="J31" i="1" s="1"/>
  <c r="H31" i="1"/>
  <c r="G32" i="1"/>
  <c r="E35" i="1"/>
  <c r="E33" i="1"/>
  <c r="G33" i="1" s="1"/>
  <c r="H33" i="1" s="1"/>
  <c r="I33" i="1" s="1"/>
  <c r="J33" i="1" s="1"/>
  <c r="F31" i="1"/>
  <c r="H29" i="1"/>
  <c r="E20" i="1"/>
  <c r="E21" i="1"/>
  <c r="E19" i="1"/>
  <c r="E16" i="1"/>
  <c r="E17" i="1"/>
  <c r="G33" i="2" l="1"/>
  <c r="H33" i="2" s="1"/>
  <c r="I33" i="2" s="1"/>
  <c r="F36" i="2"/>
  <c r="G34" i="2"/>
  <c r="H34" i="2" s="1"/>
  <c r="I34" i="2" s="1"/>
  <c r="F37" i="2"/>
  <c r="E37" i="1"/>
  <c r="E36" i="1"/>
  <c r="G36" i="1" s="1"/>
  <c r="H36" i="1" s="1"/>
  <c r="I36" i="1" s="1"/>
  <c r="J36" i="1" s="1"/>
  <c r="E38" i="1"/>
  <c r="G35" i="1"/>
  <c r="I32" i="1"/>
  <c r="J32" i="1" s="1"/>
  <c r="H32" i="1"/>
  <c r="I34" i="1"/>
  <c r="J34" i="1" s="1"/>
  <c r="H34" i="1"/>
  <c r="E23" i="1"/>
  <c r="E22" i="1"/>
  <c r="G37" i="2" l="1"/>
  <c r="H37" i="2" s="1"/>
  <c r="I37" i="2" s="1"/>
  <c r="F40" i="2"/>
  <c r="G40" i="2" s="1"/>
  <c r="H40" i="2" s="1"/>
  <c r="I40" i="2" s="1"/>
  <c r="G36" i="2"/>
  <c r="H36" i="2" s="1"/>
  <c r="I36" i="2" s="1"/>
  <c r="F39" i="2"/>
  <c r="G39" i="2" s="1"/>
  <c r="H39" i="2" s="1"/>
  <c r="I39" i="2" s="1"/>
  <c r="G37" i="1"/>
  <c r="F37" i="1"/>
  <c r="I35" i="1"/>
  <c r="J35" i="1" s="1"/>
  <c r="H35" i="1"/>
  <c r="G38" i="1"/>
  <c r="E39" i="1"/>
  <c r="G39" i="1" s="1"/>
  <c r="H39" i="1" s="1"/>
  <c r="I39" i="1" s="1"/>
  <c r="J39" i="1" s="1"/>
  <c r="E40" i="1"/>
  <c r="H37" i="1" l="1"/>
  <c r="I37" i="1"/>
  <c r="J37" i="1" s="1"/>
  <c r="G40" i="1"/>
  <c r="F40" i="1"/>
  <c r="I38" i="1"/>
  <c r="J38" i="1" s="1"/>
  <c r="H38" i="1"/>
  <c r="I40" i="1" l="1"/>
  <c r="J40" i="1" s="1"/>
  <c r="H40" i="1"/>
  <c r="P37" i="3" l="1"/>
  <c r="Q37" i="3" s="1"/>
  <c r="R37" i="3" s="1"/>
  <c r="S37" i="3" s="1"/>
  <c r="T37" i="3" s="1"/>
  <c r="E16" i="3"/>
  <c r="E14" i="3"/>
  <c r="E18" i="3" s="1"/>
  <c r="E22" i="3" s="1"/>
  <c r="E26" i="3" s="1"/>
  <c r="E21" i="3"/>
  <c r="E25" i="3" s="1"/>
  <c r="E20" i="3" l="1"/>
  <c r="E24" i="3" s="1"/>
  <c r="E19" i="3"/>
  <c r="E23" i="3" s="1"/>
  <c r="E27" i="3" s="1"/>
  <c r="Q33" i="3"/>
  <c r="R33" i="3" s="1"/>
  <c r="S33" i="3" s="1"/>
  <c r="T33"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27" i="3" l="1"/>
  <c r="G26" i="3"/>
  <c r="K25" i="3"/>
  <c r="I25" i="3"/>
  <c r="J25" i="3" s="1"/>
  <c r="G25" i="3"/>
  <c r="H25" i="3" s="1"/>
  <c r="I24" i="3"/>
  <c r="G24" i="3" s="1"/>
  <c r="K24" i="3" s="1"/>
  <c r="K26" i="3" l="1"/>
  <c r="J26" i="3"/>
  <c r="K27" i="3"/>
  <c r="H27" i="3"/>
  <c r="G27" i="3"/>
  <c r="F25" i="3"/>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<sst xmlns="http://schemas.openxmlformats.org/spreadsheetml/2006/main" count="576" uniqueCount="146">
  <si>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</si>
  <si>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</si>
  <si>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</si>
  <si>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</si>
  <si>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</si>
  <si>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</si>
  <si>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</si>
  <si>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</si>
  <si>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</si>
  <si>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</si>
  <si>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</si>
  <si>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</si>
  <si>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</si>
  <si>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</si>
  <si>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</si>
  <si>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</si>
  <si>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</si>
  <si>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</si>
  <si>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</si>
  <si>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</si>
  <si>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</si>
  <si>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</si>
  <si>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</si>
  <si>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</si>
  <si>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</si>
  <si>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</si>
  <si>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20"/>
  </si>
  <si>
    <t>S</t>
  </si>
  <si>
    <t>PEGASUS PETA</t>
  </si>
  <si>
    <t>W</t>
    <phoneticPr fontId="1"/>
  </si>
  <si>
    <t>PANCON BRIDGE</t>
    <phoneticPr fontId="20"/>
  </si>
  <si>
    <t>DONGJIN VENUS</t>
    <phoneticPr fontId="20"/>
  </si>
  <si>
    <t>N</t>
    <phoneticPr fontId="1"/>
  </si>
  <si>
    <t>PEGASUS TERA</t>
  </si>
  <si>
    <t>S</t>
    <phoneticPr fontId="1"/>
  </si>
  <si>
    <t>2609</t>
    <phoneticPr fontId="20"/>
  </si>
  <si>
    <t>★</t>
    <phoneticPr fontId="20"/>
  </si>
  <si>
    <t>2605</t>
    <phoneticPr fontId="20"/>
  </si>
  <si>
    <t>2610</t>
    <phoneticPr fontId="20"/>
  </si>
  <si>
    <t>2606</t>
    <phoneticPr fontId="20"/>
  </si>
  <si>
    <t>0323</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</si>
  <si>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</si>
  <si>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</si>
  <si>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</si>
  <si>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</si>
  <si>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</si>
  <si>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</si>
  <si>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</si>
  <si>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</si>
  <si>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</si>
  <si>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</si>
  <si>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</si>
  <si>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</si>
  <si>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</si>
  <si>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</si>
  <si>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</si>
  <si>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</si>
  <si>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</si>
  <si>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</si>
  <si>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</si>
  <si>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</si>
  <si>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</si>
  <si>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2611</t>
    <phoneticPr fontId="20"/>
  </si>
  <si>
    <t>DONGJIN FORTUNE</t>
  </si>
  <si>
    <t>N</t>
  </si>
  <si>
    <t>PACIFIC TIANJIN</t>
  </si>
  <si>
    <t>2612</t>
    <phoneticPr fontId="20"/>
  </si>
  <si>
    <t>W</t>
  </si>
  <si>
    <t>0173</t>
    <phoneticPr fontId="20"/>
  </si>
  <si>
    <t>2615</t>
    <phoneticPr fontId="20"/>
  </si>
  <si>
    <t>0174</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</si>
  <si>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</si>
  <si>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</si>
  <si>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</si>
  <si>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</si>
  <si>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</si>
  <si>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</si>
  <si>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</si>
  <si>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</si>
  <si>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</si>
  <si>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</si>
  <si>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</si>
  <si>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</si>
  <si>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</si>
  <si>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</si>
  <si>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</si>
  <si>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</si>
  <si>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KMTC BANGKOK</t>
    <phoneticPr fontId="20"/>
  </si>
  <si>
    <t>3/14-15</t>
    <phoneticPr fontId="20"/>
  </si>
  <si>
    <t>2619</t>
    <phoneticPr fontId="20"/>
  </si>
  <si>
    <t>0684</t>
    <phoneticPr fontId="20"/>
  </si>
  <si>
    <t>0287</t>
    <phoneticPr fontId="20"/>
  </si>
  <si>
    <t>3/21-22</t>
    <phoneticPr fontId="20"/>
  </si>
  <si>
    <t>XIAMEN</t>
    <phoneticPr fontId="1"/>
  </si>
  <si>
    <t>KWANGYANG</t>
    <phoneticPr fontId="1"/>
  </si>
  <si>
    <t>PEGASUS DREAM</t>
    <phoneticPr fontId="1"/>
  </si>
  <si>
    <t>3/22-23</t>
    <phoneticPr fontId="20"/>
  </si>
  <si>
    <t>東進エージェンシー株式会社（日本総代理店）</t>
  </si>
  <si>
    <t>2621</t>
    <phoneticPr fontId="20"/>
  </si>
  <si>
    <t>0686</t>
    <phoneticPr fontId="20"/>
  </si>
  <si>
    <t>0288</t>
    <phoneticPr fontId="20"/>
  </si>
  <si>
    <t>0687</t>
    <phoneticPr fontId="20"/>
  </si>
  <si>
    <t>4/5-6</t>
    <phoneticPr fontId="20"/>
  </si>
  <si>
    <t>2607</t>
    <phoneticPr fontId="20"/>
  </si>
  <si>
    <t>KMTC BANGKOK</t>
  </si>
  <si>
    <t>3/28-29</t>
  </si>
  <si>
    <t>HONOR GLORY</t>
    <phoneticPr fontId="20"/>
  </si>
  <si>
    <t>2603</t>
    <phoneticPr fontId="20"/>
  </si>
  <si>
    <t>★船名変更</t>
    <rPh sb="1" eb="5">
      <t>センメイヘンコウ</t>
    </rPh>
    <phoneticPr fontId="20"/>
  </si>
  <si>
    <t>2623</t>
    <phoneticPr fontId="20"/>
  </si>
  <si>
    <t>0688</t>
    <phoneticPr fontId="20"/>
  </si>
  <si>
    <t>0289</t>
    <phoneticPr fontId="20"/>
  </si>
  <si>
    <t>0689</t>
    <phoneticPr fontId="20"/>
  </si>
  <si>
    <t>3/21-22</t>
  </si>
  <si>
    <t>3/28-29</t>
    <phoneticPr fontId="20"/>
  </si>
  <si>
    <t>3/7</t>
    <phoneticPr fontId="20"/>
  </si>
  <si>
    <t>HEUNG-A AKITA</t>
    <phoneticPr fontId="20"/>
  </si>
  <si>
    <t>0175</t>
    <phoneticPr fontId="20"/>
  </si>
  <si>
    <t>0176</t>
    <phoneticPr fontId="20"/>
  </si>
  <si>
    <t>0177</t>
    <phoneticPr fontId="20"/>
  </si>
  <si>
    <t>3/14-15</t>
    <phoneticPr fontId="1"/>
  </si>
  <si>
    <t>4/4-5</t>
  </si>
  <si>
    <t>4/11-12</t>
    <phoneticPr fontId="1"/>
  </si>
  <si>
    <t>KAI HANG 5</t>
    <phoneticPr fontId="20"/>
  </si>
  <si>
    <t>HONOR OCEAN</t>
    <phoneticPr fontId="20"/>
  </si>
  <si>
    <t>1040</t>
    <phoneticPr fontId="20"/>
  </si>
  <si>
    <t>1041</t>
    <phoneticPr fontId="20"/>
  </si>
  <si>
    <t>1042</t>
    <phoneticPr fontId="20"/>
  </si>
  <si>
    <t>2604</t>
    <phoneticPr fontId="20"/>
  </si>
  <si>
    <t>1043</t>
    <phoneticPr fontId="20"/>
  </si>
  <si>
    <t>4/11-12</t>
    <phoneticPr fontId="20"/>
  </si>
  <si>
    <t>3/8</t>
    <phoneticPr fontId="20"/>
  </si>
  <si>
    <t>2625</t>
    <phoneticPr fontId="20"/>
  </si>
  <si>
    <t>0690</t>
    <phoneticPr fontId="20"/>
  </si>
  <si>
    <t>0290</t>
    <phoneticPr fontId="20"/>
  </si>
  <si>
    <t>0691</t>
    <phoneticPr fontId="20"/>
  </si>
  <si>
    <t>4/19-20</t>
    <phoneticPr fontId="20"/>
  </si>
  <si>
    <t>SAWASDEE SUNRISE</t>
    <phoneticPr fontId="20"/>
  </si>
  <si>
    <t>PANCON BRIDGE</t>
  </si>
  <si>
    <t>3/11</t>
    <phoneticPr fontId="20"/>
  </si>
  <si>
    <t>0685</t>
    <phoneticPr fontId="20"/>
  </si>
  <si>
    <t>SKIP</t>
    <phoneticPr fontId="20"/>
  </si>
  <si>
    <t>☆</t>
    <phoneticPr fontId="20"/>
  </si>
  <si>
    <t>☆遅延回復の為SKIP</t>
    <rPh sb="1" eb="5">
      <t>チエンカイフク</t>
    </rPh>
    <rPh sb="6" eb="7">
      <t>タメ</t>
    </rPh>
    <phoneticPr fontId="20"/>
  </si>
  <si>
    <t>0001</t>
    <phoneticPr fontId="20"/>
  </si>
  <si>
    <t>0002</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</si>
</sst>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9">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50"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44" xfId="0"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0" fontId="68" fillId="0" borderId="0" xfId="0" applyFont="1" applyAlignment="1">
      <alignment horizontal="left"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P25" sqref="P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89">
        <f ca="1">TODAY()</f>
        <v>46085</v>
      </c>
      <c r="X2" s="289"/>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9" t="s">
        <v>7</v>
      </c>
      <c r="C8" s="300"/>
      <c r="D8" s="300"/>
      <c r="E8" s="300"/>
      <c r="F8" s="300"/>
      <c r="G8" s="300"/>
      <c r="H8" s="300"/>
      <c r="I8" s="300"/>
      <c r="J8" s="300"/>
      <c r="P8" s="29" t="s">
        <v>8</v>
      </c>
      <c r="Q8" s="30"/>
      <c r="R8" s="31"/>
      <c r="S8" s="30"/>
      <c r="T8" s="30"/>
      <c r="U8" s="30"/>
      <c r="V8" s="30"/>
      <c r="W8" s="32"/>
    </row>
    <row r="9" spans="1:26" ht="19.5" x14ac:dyDescent="0.3">
      <c r="B9" s="301" t="s">
        <v>9</v>
      </c>
      <c r="C9" s="302"/>
      <c r="D9" s="302"/>
      <c r="E9" s="302"/>
      <c r="F9" s="34"/>
      <c r="G9" s="34"/>
      <c r="H9" s="34"/>
      <c r="I9" s="34"/>
      <c r="P9" s="33"/>
    </row>
    <row r="10" spans="1:26" ht="15.95" customHeight="1" thickBot="1" x14ac:dyDescent="0.3">
      <c r="B10" s="303"/>
      <c r="C10" s="303"/>
      <c r="D10" s="303"/>
      <c r="E10" s="303"/>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36</v>
      </c>
      <c r="B12" s="280" t="s">
        <v>116</v>
      </c>
      <c r="C12" s="281" t="s">
        <v>35</v>
      </c>
      <c r="D12" s="282" t="s">
        <v>25</v>
      </c>
      <c r="E12" s="188" t="s">
        <v>115</v>
      </c>
      <c r="F12" s="188" t="s">
        <v>26</v>
      </c>
      <c r="G12" s="188">
        <f>E12+2</f>
        <v>46090</v>
      </c>
      <c r="H12" s="188">
        <f>+G12</f>
        <v>46090</v>
      </c>
      <c r="I12" s="188">
        <f>G12+1</f>
        <v>46091</v>
      </c>
      <c r="J12" s="189">
        <f>I12+3</f>
        <v>46094</v>
      </c>
      <c r="K12" s="199" t="s">
        <v>87</v>
      </c>
      <c r="L12" s="200">
        <v>2604</v>
      </c>
      <c r="M12" s="201" t="s">
        <v>27</v>
      </c>
      <c r="N12" s="202" t="s">
        <v>120</v>
      </c>
      <c r="O12" s="203">
        <v>46099</v>
      </c>
      <c r="P12" s="204">
        <f>O12+3</f>
        <v>46102</v>
      </c>
      <c r="Q12" s="203">
        <f>O12+5</f>
        <v>46104</v>
      </c>
      <c r="R12" s="205">
        <f>O12+6</f>
        <v>46105</v>
      </c>
    </row>
    <row r="13" spans="1:26" ht="15.75" customHeight="1" x14ac:dyDescent="0.15">
      <c r="A13" s="117" t="s">
        <v>24</v>
      </c>
      <c r="B13" s="187" t="s">
        <v>28</v>
      </c>
      <c r="C13" s="146" t="s">
        <v>39</v>
      </c>
      <c r="D13" s="148" t="s">
        <v>29</v>
      </c>
      <c r="E13" s="77">
        <f>E12+1</f>
        <v>46089</v>
      </c>
      <c r="F13" s="77" t="s">
        <v>26</v>
      </c>
      <c r="G13" s="77">
        <f>E13+2</f>
        <v>46091</v>
      </c>
      <c r="H13" s="77">
        <f>G13</f>
        <v>46091</v>
      </c>
      <c r="I13" s="77">
        <f>H13+2</f>
        <v>46093</v>
      </c>
      <c r="J13" s="176">
        <f>I13+2</f>
        <v>46095</v>
      </c>
      <c r="K13" s="304" t="s">
        <v>30</v>
      </c>
      <c r="L13" s="307">
        <v>2604</v>
      </c>
      <c r="M13" s="310" t="s">
        <v>27</v>
      </c>
      <c r="N13" s="296" t="s">
        <v>92</v>
      </c>
      <c r="O13" s="286">
        <f>O12+7</f>
        <v>46106</v>
      </c>
      <c r="P13" s="290">
        <f>P12+7</f>
        <v>46109</v>
      </c>
      <c r="Q13" s="290">
        <f>Q12+7</f>
        <v>46111</v>
      </c>
      <c r="R13" s="292">
        <f>Q13+1</f>
        <v>46112</v>
      </c>
    </row>
    <row r="14" spans="1:26" ht="15.75" customHeight="1" x14ac:dyDescent="0.15">
      <c r="A14" s="117"/>
      <c r="B14" s="124" t="s">
        <v>31</v>
      </c>
      <c r="C14" s="149" t="s">
        <v>40</v>
      </c>
      <c r="D14" s="190" t="s">
        <v>32</v>
      </c>
      <c r="E14" s="143">
        <f>E12+3</f>
        <v>46091</v>
      </c>
      <c r="F14" s="143">
        <f>E14+2</f>
        <v>46093</v>
      </c>
      <c r="G14" s="143">
        <f>E14+3</f>
        <v>46094</v>
      </c>
      <c r="H14" s="162">
        <f>G14</f>
        <v>46094</v>
      </c>
      <c r="I14" s="143">
        <f>G14+1</f>
        <v>46095</v>
      </c>
      <c r="J14" s="191">
        <f>I14+2</f>
        <v>46097</v>
      </c>
      <c r="K14" s="305"/>
      <c r="L14" s="308"/>
      <c r="M14" s="311"/>
      <c r="N14" s="297"/>
      <c r="O14" s="288"/>
      <c r="P14" s="291"/>
      <c r="Q14" s="291"/>
      <c r="R14" s="293"/>
    </row>
    <row r="15" spans="1:26" ht="15.75" customHeight="1" thickBot="1" x14ac:dyDescent="0.2">
      <c r="A15" s="117"/>
      <c r="B15" s="118" t="s">
        <v>116</v>
      </c>
      <c r="C15" s="144" t="s">
        <v>38</v>
      </c>
      <c r="D15" s="145" t="s">
        <v>25</v>
      </c>
      <c r="E15" s="79">
        <f>E12+7</f>
        <v>46095</v>
      </c>
      <c r="F15" s="79" t="s">
        <v>26</v>
      </c>
      <c r="G15" s="79">
        <f>E15+2</f>
        <v>46097</v>
      </c>
      <c r="H15" s="79">
        <f>+G15</f>
        <v>46097</v>
      </c>
      <c r="I15" s="79">
        <f>G15+1</f>
        <v>46098</v>
      </c>
      <c r="J15" s="192">
        <f>I15+3</f>
        <v>46101</v>
      </c>
      <c r="K15" s="306"/>
      <c r="L15" s="309"/>
      <c r="M15" s="311"/>
      <c r="N15" s="298"/>
      <c r="O15" s="288"/>
      <c r="P15" s="291"/>
      <c r="Q15" s="291"/>
      <c r="R15" s="293"/>
    </row>
    <row r="16" spans="1:26" ht="15.75" customHeight="1" x14ac:dyDescent="0.15">
      <c r="A16" s="117"/>
      <c r="B16" s="187" t="s">
        <v>33</v>
      </c>
      <c r="C16" s="146" t="s">
        <v>39</v>
      </c>
      <c r="D16" s="148" t="s">
        <v>29</v>
      </c>
      <c r="E16" s="77">
        <f>E15+1</f>
        <v>46096</v>
      </c>
      <c r="F16" s="77" t="s">
        <v>26</v>
      </c>
      <c r="G16" s="77">
        <f>E16+2</f>
        <v>46098</v>
      </c>
      <c r="H16" s="77">
        <f>G16</f>
        <v>46098</v>
      </c>
      <c r="I16" s="77">
        <f>H16+2</f>
        <v>46100</v>
      </c>
      <c r="J16" s="176">
        <f>I16+2</f>
        <v>46102</v>
      </c>
      <c r="K16" s="304" t="s">
        <v>137</v>
      </c>
      <c r="L16" s="307">
        <v>2604</v>
      </c>
      <c r="M16" s="310" t="s">
        <v>34</v>
      </c>
      <c r="N16" s="296" t="s">
        <v>105</v>
      </c>
      <c r="O16" s="286">
        <f>O13+7</f>
        <v>46113</v>
      </c>
      <c r="P16" s="290">
        <f>P13+7</f>
        <v>46116</v>
      </c>
      <c r="Q16" s="286">
        <f>Q13+7</f>
        <v>46118</v>
      </c>
      <c r="R16" s="284">
        <f>Q16+1</f>
        <v>46119</v>
      </c>
    </row>
    <row r="17" spans="1:19" ht="15.75" customHeight="1" x14ac:dyDescent="0.15">
      <c r="A17" s="117" t="s">
        <v>36</v>
      </c>
      <c r="B17" s="124" t="s">
        <v>61</v>
      </c>
      <c r="C17" s="149" t="s">
        <v>117</v>
      </c>
      <c r="D17" s="190" t="s">
        <v>25</v>
      </c>
      <c r="E17" s="143">
        <f>E15+3</f>
        <v>46098</v>
      </c>
      <c r="F17" s="143">
        <f>E17+2</f>
        <v>46100</v>
      </c>
      <c r="G17" s="143">
        <f>E17+3</f>
        <v>46101</v>
      </c>
      <c r="H17" s="162">
        <f>G17</f>
        <v>46101</v>
      </c>
      <c r="I17" s="143">
        <f>G17+1</f>
        <v>46102</v>
      </c>
      <c r="J17" s="191">
        <f>I17+2</f>
        <v>46104</v>
      </c>
      <c r="K17" s="305"/>
      <c r="L17" s="308"/>
      <c r="M17" s="311"/>
      <c r="N17" s="297"/>
      <c r="O17" s="288"/>
      <c r="P17" s="291"/>
      <c r="Q17" s="288"/>
      <c r="R17" s="294"/>
    </row>
    <row r="18" spans="1:19" ht="15.75" customHeight="1" thickBot="1" x14ac:dyDescent="0.2">
      <c r="A18" s="117"/>
      <c r="B18" s="118" t="s">
        <v>116</v>
      </c>
      <c r="C18" s="144" t="s">
        <v>62</v>
      </c>
      <c r="D18" s="145" t="s">
        <v>25</v>
      </c>
      <c r="E18" s="79">
        <f>E15+7</f>
        <v>46102</v>
      </c>
      <c r="F18" s="79" t="s">
        <v>26</v>
      </c>
      <c r="G18" s="79">
        <f>E18+2</f>
        <v>46104</v>
      </c>
      <c r="H18" s="79">
        <f>+G18</f>
        <v>46104</v>
      </c>
      <c r="I18" s="79">
        <f>G18+1</f>
        <v>46105</v>
      </c>
      <c r="J18" s="192">
        <f>I18+3</f>
        <v>46108</v>
      </c>
      <c r="K18" s="306"/>
      <c r="L18" s="309"/>
      <c r="M18" s="311"/>
      <c r="N18" s="298"/>
      <c r="O18" s="288"/>
      <c r="P18" s="291"/>
      <c r="Q18" s="288"/>
      <c r="R18" s="294"/>
    </row>
    <row r="19" spans="1:19" ht="15.75" customHeight="1" x14ac:dyDescent="0.15">
      <c r="A19" s="117"/>
      <c r="B19" s="271" t="s">
        <v>28</v>
      </c>
      <c r="C19" s="146" t="s">
        <v>103</v>
      </c>
      <c r="D19" s="148" t="s">
        <v>29</v>
      </c>
      <c r="E19" s="77">
        <f>E18+1</f>
        <v>46103</v>
      </c>
      <c r="F19" s="77" t="s">
        <v>26</v>
      </c>
      <c r="G19" s="77">
        <f>E19+2</f>
        <v>46105</v>
      </c>
      <c r="H19" s="77">
        <f>G19</f>
        <v>46105</v>
      </c>
      <c r="I19" s="77">
        <f>H19+2</f>
        <v>46107</v>
      </c>
      <c r="J19" s="176">
        <f>I19+2</f>
        <v>46109</v>
      </c>
      <c r="K19" s="304" t="s">
        <v>104</v>
      </c>
      <c r="L19" s="307">
        <v>2605</v>
      </c>
      <c r="M19" s="310" t="s">
        <v>34</v>
      </c>
      <c r="N19" s="296" t="s">
        <v>121</v>
      </c>
      <c r="O19" s="286">
        <f>O16+7</f>
        <v>46120</v>
      </c>
      <c r="P19" s="290">
        <f>P16+7</f>
        <v>46123</v>
      </c>
      <c r="Q19" s="286">
        <f>Q16+7</f>
        <v>46125</v>
      </c>
      <c r="R19" s="284">
        <f>R16+7</f>
        <v>46126</v>
      </c>
    </row>
    <row r="20" spans="1:19" ht="15.75" customHeight="1" x14ac:dyDescent="0.15">
      <c r="A20" s="117"/>
      <c r="B20" s="124" t="s">
        <v>61</v>
      </c>
      <c r="C20" s="149" t="s">
        <v>118</v>
      </c>
      <c r="D20" s="190" t="s">
        <v>25</v>
      </c>
      <c r="E20" s="143">
        <f>E18+3</f>
        <v>46105</v>
      </c>
      <c r="F20" s="143">
        <f>E20+2</f>
        <v>46107</v>
      </c>
      <c r="G20" s="143">
        <f>E20+3</f>
        <v>46108</v>
      </c>
      <c r="H20" s="162">
        <f>G20</f>
        <v>46108</v>
      </c>
      <c r="I20" s="143">
        <f>G20+1</f>
        <v>46109</v>
      </c>
      <c r="J20" s="191">
        <f>I20+2</f>
        <v>46111</v>
      </c>
      <c r="K20" s="305"/>
      <c r="L20" s="308"/>
      <c r="M20" s="311"/>
      <c r="N20" s="297"/>
      <c r="O20" s="288"/>
      <c r="P20" s="291"/>
      <c r="Q20" s="288"/>
      <c r="R20" s="294"/>
    </row>
    <row r="21" spans="1:19" ht="15.75" customHeight="1" thickBot="1" x14ac:dyDescent="0.2">
      <c r="A21" s="117"/>
      <c r="B21" s="118" t="s">
        <v>116</v>
      </c>
      <c r="C21" s="144" t="s">
        <v>66</v>
      </c>
      <c r="D21" s="145" t="s">
        <v>25</v>
      </c>
      <c r="E21" s="79">
        <f>E18+7</f>
        <v>46109</v>
      </c>
      <c r="F21" s="79" t="s">
        <v>26</v>
      </c>
      <c r="G21" s="79">
        <f>E21+2</f>
        <v>46111</v>
      </c>
      <c r="H21" s="79">
        <f>+G21</f>
        <v>46111</v>
      </c>
      <c r="I21" s="79">
        <f>G21+1</f>
        <v>46112</v>
      </c>
      <c r="J21" s="192">
        <f>I21+3</f>
        <v>46115</v>
      </c>
      <c r="K21" s="306"/>
      <c r="L21" s="309"/>
      <c r="M21" s="322"/>
      <c r="N21" s="298"/>
      <c r="O21" s="287"/>
      <c r="P21" s="295"/>
      <c r="Q21" s="287"/>
      <c r="R21" s="285"/>
    </row>
    <row r="22" spans="1:19" ht="15.75" customHeight="1" x14ac:dyDescent="0.15">
      <c r="A22" s="117"/>
      <c r="B22" s="271" t="s">
        <v>33</v>
      </c>
      <c r="C22" s="146" t="s">
        <v>103</v>
      </c>
      <c r="D22" s="148" t="s">
        <v>29</v>
      </c>
      <c r="E22" s="77">
        <f>E21+1</f>
        <v>46110</v>
      </c>
      <c r="F22" s="77" t="s">
        <v>26</v>
      </c>
      <c r="G22" s="77">
        <f>E22+2</f>
        <v>46112</v>
      </c>
      <c r="H22" s="77">
        <f>G22</f>
        <v>46112</v>
      </c>
      <c r="I22" s="77">
        <f>H22+2</f>
        <v>46114</v>
      </c>
      <c r="J22" s="176">
        <f>I22+2</f>
        <v>46116</v>
      </c>
      <c r="K22" s="323" t="s">
        <v>138</v>
      </c>
      <c r="L22" s="307">
        <v>2605</v>
      </c>
      <c r="M22" s="310" t="s">
        <v>34</v>
      </c>
      <c r="N22" s="296" t="s">
        <v>122</v>
      </c>
      <c r="O22" s="286">
        <f>O19+7</f>
        <v>46127</v>
      </c>
      <c r="P22" s="290">
        <f>P19+7</f>
        <v>46130</v>
      </c>
      <c r="Q22" s="286">
        <f>Q19+7</f>
        <v>46132</v>
      </c>
      <c r="R22" s="284">
        <f>R19+7</f>
        <v>46133</v>
      </c>
    </row>
    <row r="23" spans="1:19" ht="15.75" customHeight="1" thickBot="1" x14ac:dyDescent="0.2">
      <c r="A23" s="117"/>
      <c r="B23" s="118" t="s">
        <v>61</v>
      </c>
      <c r="C23" s="144" t="s">
        <v>119</v>
      </c>
      <c r="D23" s="145" t="s">
        <v>25</v>
      </c>
      <c r="E23" s="78">
        <f>E21+3</f>
        <v>46112</v>
      </c>
      <c r="F23" s="78">
        <f>E23+2</f>
        <v>46114</v>
      </c>
      <c r="G23" s="78">
        <f>E23+3</f>
        <v>46115</v>
      </c>
      <c r="H23" s="79">
        <f>G23</f>
        <v>46115</v>
      </c>
      <c r="I23" s="78">
        <f>G23+1</f>
        <v>46116</v>
      </c>
      <c r="J23" s="177">
        <f>I23+2</f>
        <v>46118</v>
      </c>
      <c r="K23" s="324"/>
      <c r="L23" s="309"/>
      <c r="M23" s="322"/>
      <c r="N23" s="298"/>
      <c r="O23" s="287"/>
      <c r="P23" s="295"/>
      <c r="Q23" s="287"/>
      <c r="R23" s="285"/>
    </row>
    <row r="24" spans="1:19" ht="15.95" customHeight="1" x14ac:dyDescent="0.4">
      <c r="A24" s="117"/>
      <c r="B24" s="120" t="s">
        <v>108</v>
      </c>
      <c r="C24" s="119"/>
      <c r="D24" s="119"/>
      <c r="F24" s="119"/>
      <c r="G24" s="119"/>
      <c r="H24" s="119"/>
      <c r="I24" s="119"/>
      <c r="J24" s="119"/>
      <c r="K24" s="107"/>
      <c r="L24" s="107"/>
      <c r="M24" s="107"/>
      <c r="N24" s="111"/>
      <c r="O24" s="109"/>
      <c r="P24" s="110"/>
      <c r="Q24" s="109"/>
      <c r="R24" s="109"/>
    </row>
    <row r="25" spans="1:19" ht="15.95" customHeight="1" x14ac:dyDescent="0.15">
      <c r="A25" s="121"/>
      <c r="B25" s="183"/>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41</v>
      </c>
      <c r="P28" s="74" t="s">
        <v>42</v>
      </c>
      <c r="Q28" s="74" t="s">
        <v>43</v>
      </c>
      <c r="R28" s="72" t="s">
        <v>44</v>
      </c>
      <c r="S28" s="75" t="s">
        <v>19</v>
      </c>
    </row>
    <row r="29" spans="1:19" ht="15.95" customHeight="1" thickBot="1" x14ac:dyDescent="0.2">
      <c r="A29" s="117" t="s">
        <v>36</v>
      </c>
      <c r="B29" s="280" t="s">
        <v>116</v>
      </c>
      <c r="C29" s="281" t="s">
        <v>35</v>
      </c>
      <c r="D29" s="282" t="s">
        <v>25</v>
      </c>
      <c r="E29" s="188" t="s">
        <v>115</v>
      </c>
      <c r="F29" s="188" t="s">
        <v>26</v>
      </c>
      <c r="G29" s="188">
        <f>E29+2</f>
        <v>46090</v>
      </c>
      <c r="H29" s="188">
        <f>+G29</f>
        <v>46090</v>
      </c>
      <c r="I29" s="188">
        <f>G29+1</f>
        <v>46091</v>
      </c>
      <c r="J29" s="189">
        <f>I29+3</f>
        <v>46094</v>
      </c>
      <c r="K29" s="331"/>
      <c r="L29" s="329"/>
      <c r="M29" s="327"/>
      <c r="N29" s="325"/>
      <c r="O29" s="313"/>
      <c r="P29" s="316"/>
      <c r="Q29" s="313"/>
      <c r="R29" s="313"/>
      <c r="S29" s="319"/>
    </row>
    <row r="30" spans="1:19" ht="15.95" customHeight="1" x14ac:dyDescent="0.15">
      <c r="A30" s="117" t="s">
        <v>24</v>
      </c>
      <c r="B30" s="187" t="s">
        <v>28</v>
      </c>
      <c r="C30" s="146" t="s">
        <v>39</v>
      </c>
      <c r="D30" s="148" t="s">
        <v>29</v>
      </c>
      <c r="E30" s="77">
        <f>E29+1</f>
        <v>46089</v>
      </c>
      <c r="F30" s="77" t="s">
        <v>26</v>
      </c>
      <c r="G30" s="77">
        <f>E30+2</f>
        <v>46091</v>
      </c>
      <c r="H30" s="77">
        <f>G30</f>
        <v>46091</v>
      </c>
      <c r="I30" s="77">
        <f>H30+2</f>
        <v>46093</v>
      </c>
      <c r="J30" s="176">
        <f>I30+2</f>
        <v>46095</v>
      </c>
      <c r="K30" s="333"/>
      <c r="L30" s="334"/>
      <c r="M30" s="335"/>
      <c r="N30" s="336"/>
      <c r="O30" s="314"/>
      <c r="P30" s="317"/>
      <c r="Q30" s="314"/>
      <c r="R30" s="314"/>
      <c r="S30" s="320"/>
    </row>
    <row r="31" spans="1:19" ht="15.95" customHeight="1" x14ac:dyDescent="0.15">
      <c r="A31" s="117"/>
      <c r="B31" s="124" t="s">
        <v>31</v>
      </c>
      <c r="C31" s="149" t="s">
        <v>40</v>
      </c>
      <c r="D31" s="190" t="s">
        <v>32</v>
      </c>
      <c r="E31" s="143">
        <f>E29+3</f>
        <v>46091</v>
      </c>
      <c r="F31" s="143">
        <f>E31+2</f>
        <v>46093</v>
      </c>
      <c r="G31" s="143">
        <f>E31+3</f>
        <v>46094</v>
      </c>
      <c r="H31" s="162">
        <f>G31</f>
        <v>46094</v>
      </c>
      <c r="I31" s="143">
        <f>G31+1</f>
        <v>46095</v>
      </c>
      <c r="J31" s="191">
        <f>I31+2</f>
        <v>46097</v>
      </c>
      <c r="K31" s="333"/>
      <c r="L31" s="334"/>
      <c r="M31" s="335"/>
      <c r="N31" s="336"/>
      <c r="O31" s="314"/>
      <c r="P31" s="317"/>
      <c r="Q31" s="314"/>
      <c r="R31" s="314"/>
      <c r="S31" s="320"/>
    </row>
    <row r="32" spans="1:19" ht="15.95" customHeight="1" thickBot="1" x14ac:dyDescent="0.2">
      <c r="A32" s="117"/>
      <c r="B32" s="118" t="s">
        <v>116</v>
      </c>
      <c r="C32" s="144" t="s">
        <v>38</v>
      </c>
      <c r="D32" s="145" t="s">
        <v>25</v>
      </c>
      <c r="E32" s="79">
        <f>E29+7</f>
        <v>46095</v>
      </c>
      <c r="F32" s="79" t="s">
        <v>26</v>
      </c>
      <c r="G32" s="79">
        <f>E32+2</f>
        <v>46097</v>
      </c>
      <c r="H32" s="79">
        <f>+G32</f>
        <v>46097</v>
      </c>
      <c r="I32" s="79">
        <f>G32+1</f>
        <v>46098</v>
      </c>
      <c r="J32" s="192">
        <f>I32+3</f>
        <v>46101</v>
      </c>
      <c r="K32" s="333"/>
      <c r="L32" s="334"/>
      <c r="M32" s="335"/>
      <c r="N32" s="336"/>
      <c r="O32" s="314"/>
      <c r="P32" s="317"/>
      <c r="Q32" s="314"/>
      <c r="R32" s="314"/>
      <c r="S32" s="320"/>
    </row>
    <row r="33" spans="1:26" ht="15.95" customHeight="1" x14ac:dyDescent="0.15">
      <c r="A33" s="117"/>
      <c r="B33" s="187" t="s">
        <v>33</v>
      </c>
      <c r="C33" s="146" t="s">
        <v>39</v>
      </c>
      <c r="D33" s="148" t="s">
        <v>29</v>
      </c>
      <c r="E33" s="77">
        <f>E32+1</f>
        <v>46096</v>
      </c>
      <c r="F33" s="77" t="s">
        <v>26</v>
      </c>
      <c r="G33" s="77">
        <f>E33+2</f>
        <v>46098</v>
      </c>
      <c r="H33" s="77">
        <f>G33</f>
        <v>46098</v>
      </c>
      <c r="I33" s="77">
        <f>H33+2</f>
        <v>46100</v>
      </c>
      <c r="J33" s="176">
        <f>I33+2</f>
        <v>46102</v>
      </c>
      <c r="K33" s="331"/>
      <c r="L33" s="329"/>
      <c r="M33" s="327"/>
      <c r="N33" s="325"/>
      <c r="O33" s="313"/>
      <c r="P33" s="316"/>
      <c r="Q33" s="313"/>
      <c r="R33" s="313"/>
      <c r="S33" s="319"/>
    </row>
    <row r="34" spans="1:26" ht="15.95" customHeight="1" x14ac:dyDescent="0.15">
      <c r="A34" s="117" t="s">
        <v>36</v>
      </c>
      <c r="B34" s="124" t="s">
        <v>61</v>
      </c>
      <c r="C34" s="149" t="s">
        <v>117</v>
      </c>
      <c r="D34" s="190" t="s">
        <v>25</v>
      </c>
      <c r="E34" s="143">
        <f>E32+3</f>
        <v>46098</v>
      </c>
      <c r="F34" s="143">
        <f>E34+2</f>
        <v>46100</v>
      </c>
      <c r="G34" s="143">
        <f>E34+3</f>
        <v>46101</v>
      </c>
      <c r="H34" s="162">
        <f>G34</f>
        <v>46101</v>
      </c>
      <c r="I34" s="143">
        <f>G34+1</f>
        <v>46102</v>
      </c>
      <c r="J34" s="191">
        <f>I34+2</f>
        <v>46104</v>
      </c>
      <c r="K34" s="333"/>
      <c r="L34" s="334"/>
      <c r="M34" s="335"/>
      <c r="N34" s="336"/>
      <c r="O34" s="314"/>
      <c r="P34" s="317"/>
      <c r="Q34" s="314"/>
      <c r="R34" s="314"/>
      <c r="S34" s="320"/>
    </row>
    <row r="35" spans="1:26" ht="15.95" customHeight="1" thickBot="1" x14ac:dyDescent="0.2">
      <c r="A35" s="117"/>
      <c r="B35" s="118" t="s">
        <v>116</v>
      </c>
      <c r="C35" s="144" t="s">
        <v>62</v>
      </c>
      <c r="D35" s="145" t="s">
        <v>25</v>
      </c>
      <c r="E35" s="79">
        <f>E32+7</f>
        <v>46102</v>
      </c>
      <c r="F35" s="79" t="s">
        <v>26</v>
      </c>
      <c r="G35" s="79">
        <f>E35+2</f>
        <v>46104</v>
      </c>
      <c r="H35" s="79">
        <f>+G35</f>
        <v>46104</v>
      </c>
      <c r="I35" s="79">
        <f>G35+1</f>
        <v>46105</v>
      </c>
      <c r="J35" s="192">
        <f>I35+3</f>
        <v>46108</v>
      </c>
      <c r="K35" s="333"/>
      <c r="L35" s="334"/>
      <c r="M35" s="335"/>
      <c r="N35" s="336"/>
      <c r="O35" s="314"/>
      <c r="P35" s="317"/>
      <c r="Q35" s="314"/>
      <c r="R35" s="314"/>
      <c r="S35" s="320"/>
    </row>
    <row r="36" spans="1:26" ht="15.95" customHeight="1" x14ac:dyDescent="0.15">
      <c r="A36" s="117"/>
      <c r="B36" s="271" t="s">
        <v>28</v>
      </c>
      <c r="C36" s="146" t="s">
        <v>103</v>
      </c>
      <c r="D36" s="148" t="s">
        <v>29</v>
      </c>
      <c r="E36" s="77">
        <f>E35+1</f>
        <v>46103</v>
      </c>
      <c r="F36" s="77" t="s">
        <v>26</v>
      </c>
      <c r="G36" s="77">
        <f>E36+2</f>
        <v>46105</v>
      </c>
      <c r="H36" s="77">
        <f>G36</f>
        <v>46105</v>
      </c>
      <c r="I36" s="77">
        <f>H36+2</f>
        <v>46107</v>
      </c>
      <c r="J36" s="176">
        <f>I36+2</f>
        <v>46109</v>
      </c>
      <c r="K36" s="333"/>
      <c r="L36" s="334"/>
      <c r="M36" s="335"/>
      <c r="N36" s="336"/>
      <c r="O36" s="314"/>
      <c r="P36" s="317"/>
      <c r="Q36" s="314"/>
      <c r="R36" s="314"/>
      <c r="S36" s="320"/>
    </row>
    <row r="37" spans="1:26" ht="15.95" customHeight="1" x14ac:dyDescent="0.15">
      <c r="A37" s="117"/>
      <c r="B37" s="124" t="s">
        <v>61</v>
      </c>
      <c r="C37" s="149" t="s">
        <v>118</v>
      </c>
      <c r="D37" s="190" t="s">
        <v>25</v>
      </c>
      <c r="E37" s="143">
        <f>E35+3</f>
        <v>46105</v>
      </c>
      <c r="F37" s="143">
        <f>E37+2</f>
        <v>46107</v>
      </c>
      <c r="G37" s="143">
        <f>E37+3</f>
        <v>46108</v>
      </c>
      <c r="H37" s="162">
        <f>G37</f>
        <v>46108</v>
      </c>
      <c r="I37" s="143">
        <f>G37+1</f>
        <v>46109</v>
      </c>
      <c r="J37" s="191">
        <f>I37+2</f>
        <v>46111</v>
      </c>
      <c r="K37" s="333"/>
      <c r="L37" s="334"/>
      <c r="M37" s="335"/>
      <c r="N37" s="336"/>
      <c r="O37" s="314"/>
      <c r="P37" s="317"/>
      <c r="Q37" s="314"/>
      <c r="R37" s="314"/>
      <c r="S37" s="320"/>
    </row>
    <row r="38" spans="1:26" ht="15.95" customHeight="1" thickBot="1" x14ac:dyDescent="0.2">
      <c r="A38" s="117"/>
      <c r="B38" s="118" t="s">
        <v>116</v>
      </c>
      <c r="C38" s="144" t="s">
        <v>66</v>
      </c>
      <c r="D38" s="145" t="s">
        <v>25</v>
      </c>
      <c r="E38" s="79">
        <f>E35+7</f>
        <v>46109</v>
      </c>
      <c r="F38" s="79" t="s">
        <v>26</v>
      </c>
      <c r="G38" s="79">
        <f>E38+2</f>
        <v>46111</v>
      </c>
      <c r="H38" s="79">
        <f>+G38</f>
        <v>46111</v>
      </c>
      <c r="I38" s="79">
        <f>G38+1</f>
        <v>46112</v>
      </c>
      <c r="J38" s="192">
        <f>I38+3</f>
        <v>46115</v>
      </c>
      <c r="K38" s="332"/>
      <c r="L38" s="330"/>
      <c r="M38" s="328"/>
      <c r="N38" s="326"/>
      <c r="O38" s="315"/>
      <c r="P38" s="318"/>
      <c r="Q38" s="315"/>
      <c r="R38" s="315"/>
      <c r="S38" s="321"/>
    </row>
    <row r="39" spans="1:26" ht="15.95" customHeight="1" x14ac:dyDescent="0.15">
      <c r="A39" s="117"/>
      <c r="B39" s="271" t="s">
        <v>33</v>
      </c>
      <c r="C39" s="146" t="s">
        <v>103</v>
      </c>
      <c r="D39" s="148" t="s">
        <v>29</v>
      </c>
      <c r="E39" s="77">
        <f>E38+1</f>
        <v>46110</v>
      </c>
      <c r="F39" s="77" t="s">
        <v>26</v>
      </c>
      <c r="G39" s="77">
        <f>E39+2</f>
        <v>46112</v>
      </c>
      <c r="H39" s="77">
        <f>G39</f>
        <v>46112</v>
      </c>
      <c r="I39" s="77">
        <f>H39+2</f>
        <v>46114</v>
      </c>
      <c r="J39" s="176">
        <f>I39+2</f>
        <v>46116</v>
      </c>
      <c r="K39" s="331"/>
      <c r="L39" s="329"/>
      <c r="M39" s="327"/>
      <c r="N39" s="325"/>
      <c r="O39" s="313"/>
      <c r="P39" s="316"/>
      <c r="Q39" s="313"/>
      <c r="R39" s="313"/>
      <c r="S39" s="319"/>
    </row>
    <row r="40" spans="1:26" ht="15.95" customHeight="1" thickBot="1" x14ac:dyDescent="0.2">
      <c r="A40" s="117"/>
      <c r="B40" s="118" t="s">
        <v>61</v>
      </c>
      <c r="C40" s="144" t="s">
        <v>119</v>
      </c>
      <c r="D40" s="145" t="s">
        <v>25</v>
      </c>
      <c r="E40" s="78">
        <f>E38+3</f>
        <v>46112</v>
      </c>
      <c r="F40" s="78">
        <f>E40+2</f>
        <v>46114</v>
      </c>
      <c r="G40" s="78">
        <f>E40+3</f>
        <v>46115</v>
      </c>
      <c r="H40" s="79">
        <f>G40</f>
        <v>46115</v>
      </c>
      <c r="I40" s="78">
        <f>G40+1</f>
        <v>46116</v>
      </c>
      <c r="J40" s="177">
        <f>I40+2</f>
        <v>46118</v>
      </c>
      <c r="K40" s="332"/>
      <c r="L40" s="330"/>
      <c r="M40" s="328"/>
      <c r="N40" s="326"/>
      <c r="O40" s="315"/>
      <c r="P40" s="318"/>
      <c r="Q40" s="315"/>
      <c r="R40" s="315"/>
      <c r="S40" s="321"/>
    </row>
    <row r="41" spans="1:26" ht="15.95" customHeight="1" x14ac:dyDescent="0.4">
      <c r="A41" s="117"/>
      <c r="B41" s="120" t="s">
        <v>108</v>
      </c>
      <c r="C41" s="119"/>
      <c r="D41" s="119"/>
      <c r="F41" s="119"/>
      <c r="G41" s="119"/>
      <c r="H41" s="119"/>
      <c r="I41" s="119"/>
      <c r="J41" s="119"/>
      <c r="K41" s="175"/>
      <c r="L41" t="s">
        <v>45</v>
      </c>
    </row>
    <row r="42" spans="1:26" ht="15.95" customHeight="1" x14ac:dyDescent="0.15">
      <c r="A42" s="121"/>
      <c r="B42" s="183"/>
      <c r="C42" s="119"/>
      <c r="D42" s="179"/>
      <c r="E42" s="119"/>
      <c r="F42" s="119"/>
      <c r="G42" s="119"/>
      <c r="H42" s="119"/>
      <c r="I42" s="119"/>
      <c r="J42" s="119"/>
      <c r="K42" s="56"/>
      <c r="L42" s="56"/>
      <c r="M42" s="56"/>
      <c r="N42" s="56"/>
      <c r="O42" s="61"/>
      <c r="P42" s="312" t="s">
        <v>46</v>
      </c>
      <c r="Q42" s="312"/>
      <c r="R42" s="312"/>
      <c r="S42" s="312"/>
      <c r="T42" s="312"/>
      <c r="U42" s="312"/>
      <c r="V42" s="312"/>
      <c r="W42" s="312"/>
      <c r="X42" s="312"/>
      <c r="Z42" s="25"/>
    </row>
    <row r="43" spans="1:26" ht="15.95" customHeight="1" x14ac:dyDescent="0.15">
      <c r="A43" s="117"/>
      <c r="B43" s="178"/>
      <c r="C43" s="121"/>
      <c r="D43" s="121"/>
      <c r="E43" s="40"/>
      <c r="F43" s="40"/>
      <c r="I43" s="41"/>
      <c r="J43" s="40"/>
      <c r="O43"/>
      <c r="P43" s="312"/>
      <c r="Q43" s="312"/>
      <c r="R43" s="312"/>
      <c r="S43" s="312"/>
      <c r="T43" s="312"/>
      <c r="U43" s="312"/>
      <c r="V43" s="312"/>
      <c r="W43" s="312"/>
      <c r="X43" s="312"/>
    </row>
    <row r="44" spans="1:26" ht="15.95" customHeight="1" x14ac:dyDescent="0.35">
      <c r="A44" s="37"/>
      <c r="O44"/>
      <c r="P44" s="312"/>
      <c r="Q44" s="312"/>
      <c r="R44" s="312"/>
      <c r="S44" s="312"/>
      <c r="T44" s="312"/>
      <c r="U44" s="312"/>
      <c r="V44" s="312"/>
      <c r="W44" s="312"/>
      <c r="X44" s="312"/>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47</v>
      </c>
      <c r="R47" s="49"/>
      <c r="S47" s="49"/>
      <c r="T47" s="50"/>
      <c r="U47" s="50"/>
      <c r="V47" s="49"/>
      <c r="W47" s="48" t="s">
        <v>48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49</v>
      </c>
      <c r="R49" s="49"/>
      <c r="S49" s="49"/>
      <c r="T49" s="50"/>
      <c r="U49" s="50"/>
      <c r="V49" s="49"/>
      <c r="W49" s="50" t="s">
        <v>50</v>
      </c>
      <c r="X49" s="49"/>
    </row>
    <row r="50" spans="12:24" ht="15.95" customHeight="1" x14ac:dyDescent="0.15">
      <c r="L50" s="23"/>
      <c r="M50" s="23"/>
      <c r="N50" s="23"/>
      <c r="O50"/>
      <c r="R50" s="49"/>
      <c r="S50" s="49"/>
      <c r="T50" s="49"/>
      <c r="U50" s="49"/>
      <c r="V50" s="49"/>
      <c r="W50" s="50" t="s">
        <v>51</v>
      </c>
      <c r="X50" s="49"/>
    </row>
    <row r="51" spans="12:24" ht="15.95" customHeight="1" x14ac:dyDescent="0.15">
      <c r="P51" s="50" t="s">
        <v>52</v>
      </c>
      <c r="Q51" s="49"/>
      <c r="R51" s="49"/>
      <c r="S51" s="49"/>
      <c r="T51" s="49"/>
      <c r="U51" s="49"/>
      <c r="V51" s="48"/>
      <c r="W51" s="53" t="s">
        <v>53</v>
      </c>
    </row>
    <row r="52" spans="12:24" ht="15.95" customHeight="1" x14ac:dyDescent="0.4">
      <c r="P52" s="50" t="s">
        <v>54</v>
      </c>
      <c r="Q52" s="49"/>
      <c r="R52" s="49"/>
      <c r="S52" s="49"/>
      <c r="T52" s="49"/>
      <c r="U52" s="49"/>
      <c r="V52" s="54"/>
      <c r="W52" s="49"/>
    </row>
    <row r="53" spans="12:24" ht="15.95" customHeight="1" x14ac:dyDescent="0.15">
      <c r="P53" s="50" t="s">
        <v>55</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topLeftCell="A13" workbookViewId="0">
      <selection activeCell="F36" sqref="F3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89">
        <f ca="1">TODAY()</f>
        <v>46085</v>
      </c>
      <c r="W2" s="289"/>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9" t="s">
        <v>7</v>
      </c>
      <c r="C8" s="300"/>
      <c r="D8" s="300"/>
      <c r="E8" s="300"/>
      <c r="F8" s="300"/>
      <c r="G8" s="300"/>
      <c r="H8" s="300"/>
      <c r="I8" s="300"/>
      <c r="J8" s="300"/>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56</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57</v>
      </c>
      <c r="D12" s="81" t="s">
        <v>11</v>
      </c>
      <c r="E12" s="82"/>
      <c r="F12" s="83" t="s">
        <v>12</v>
      </c>
      <c r="G12" s="83" t="s">
        <v>58</v>
      </c>
      <c r="H12" s="83" t="s">
        <v>59</v>
      </c>
      <c r="I12" s="84" t="s">
        <v>12</v>
      </c>
      <c r="J12" s="206" t="s">
        <v>17</v>
      </c>
      <c r="K12" s="207" t="s">
        <v>18</v>
      </c>
      <c r="L12" s="208"/>
      <c r="M12" s="209" t="s">
        <v>19</v>
      </c>
      <c r="N12" s="97" t="s">
        <v>20</v>
      </c>
      <c r="O12" s="209" t="s">
        <v>21</v>
      </c>
      <c r="P12" s="209" t="s">
        <v>22</v>
      </c>
      <c r="Q12" s="210" t="s">
        <v>23</v>
      </c>
    </row>
    <row r="13" spans="1:25" ht="18" customHeight="1" thickBot="1" x14ac:dyDescent="0.4">
      <c r="A13" s="37"/>
      <c r="B13" s="121"/>
      <c r="C13" s="238" t="s">
        <v>63</v>
      </c>
      <c r="D13" s="173" t="s">
        <v>68</v>
      </c>
      <c r="E13" s="153" t="s">
        <v>64</v>
      </c>
      <c r="F13" s="162" t="s">
        <v>115</v>
      </c>
      <c r="G13" s="162">
        <f t="shared" ref="G13:G24" si="0">F13+2</f>
        <v>46090</v>
      </c>
      <c r="H13" s="162">
        <f>G13</f>
        <v>46090</v>
      </c>
      <c r="I13" s="239">
        <f>H13+2</f>
        <v>46092</v>
      </c>
      <c r="J13" s="199" t="s">
        <v>87</v>
      </c>
      <c r="K13" s="200">
        <v>2604</v>
      </c>
      <c r="L13" s="201" t="s">
        <v>27</v>
      </c>
      <c r="M13" s="202" t="s">
        <v>120</v>
      </c>
      <c r="N13" s="203">
        <v>46099</v>
      </c>
      <c r="O13" s="204">
        <f>N13+3</f>
        <v>46102</v>
      </c>
      <c r="P13" s="203">
        <f>N13+5</f>
        <v>46104</v>
      </c>
      <c r="Q13" s="205">
        <f>N13+6</f>
        <v>46105</v>
      </c>
    </row>
    <row r="14" spans="1:25" ht="18" customHeight="1" x14ac:dyDescent="0.35">
      <c r="A14" s="37"/>
      <c r="B14" s="121"/>
      <c r="C14" s="237" t="s">
        <v>65</v>
      </c>
      <c r="D14" s="147" t="s">
        <v>69</v>
      </c>
      <c r="E14" s="152" t="s">
        <v>67</v>
      </c>
      <c r="F14" s="240">
        <f>F13+2</f>
        <v>46090</v>
      </c>
      <c r="G14" s="240">
        <f t="shared" si="0"/>
        <v>46092</v>
      </c>
      <c r="H14" s="241">
        <f t="shared" ref="H14:H15" si="1">+G14</f>
        <v>46092</v>
      </c>
      <c r="I14" s="242">
        <f>H14+3</f>
        <v>46095</v>
      </c>
      <c r="J14" s="304" t="s">
        <v>30</v>
      </c>
      <c r="K14" s="307">
        <v>2604</v>
      </c>
      <c r="L14" s="310" t="s">
        <v>27</v>
      </c>
      <c r="M14" s="296" t="s">
        <v>92</v>
      </c>
      <c r="N14" s="286">
        <f>N13+7</f>
        <v>46106</v>
      </c>
      <c r="O14" s="290">
        <f>O13+7</f>
        <v>46109</v>
      </c>
      <c r="P14" s="290">
        <f>P13+7</f>
        <v>46111</v>
      </c>
      <c r="Q14" s="292">
        <f>P14+1</f>
        <v>46112</v>
      </c>
    </row>
    <row r="15" spans="1:25" ht="18" customHeight="1" x14ac:dyDescent="0.35">
      <c r="A15" s="37"/>
      <c r="B15" s="121"/>
      <c r="C15" s="124" t="s">
        <v>63</v>
      </c>
      <c r="D15" s="149" t="s">
        <v>70</v>
      </c>
      <c r="E15" s="155" t="s">
        <v>64</v>
      </c>
      <c r="F15" s="243">
        <f>F13+4</f>
        <v>46092</v>
      </c>
      <c r="G15" s="243">
        <f t="shared" si="0"/>
        <v>46094</v>
      </c>
      <c r="H15" s="243">
        <f t="shared" si="1"/>
        <v>46094</v>
      </c>
      <c r="I15" s="244">
        <f>H15+3</f>
        <v>46097</v>
      </c>
      <c r="J15" s="305"/>
      <c r="K15" s="308"/>
      <c r="L15" s="311"/>
      <c r="M15" s="297"/>
      <c r="N15" s="288"/>
      <c r="O15" s="291"/>
      <c r="P15" s="291"/>
      <c r="Q15" s="293"/>
    </row>
    <row r="16" spans="1:25" ht="18" customHeight="1" thickBot="1" x14ac:dyDescent="0.4">
      <c r="A16" s="37"/>
      <c r="B16" s="117" t="s">
        <v>36</v>
      </c>
      <c r="C16" s="118" t="s">
        <v>123</v>
      </c>
      <c r="D16" s="156" t="s">
        <v>144</v>
      </c>
      <c r="E16" s="151" t="s">
        <v>60</v>
      </c>
      <c r="F16" s="245">
        <f t="shared" ref="F16:F24" si="2">F13+7</f>
        <v>46095</v>
      </c>
      <c r="G16" s="245">
        <f t="shared" si="0"/>
        <v>46097</v>
      </c>
      <c r="H16" s="245">
        <f>G16</f>
        <v>46097</v>
      </c>
      <c r="I16" s="246">
        <f>H16+2</f>
        <v>46099</v>
      </c>
      <c r="J16" s="306"/>
      <c r="K16" s="309"/>
      <c r="L16" s="311"/>
      <c r="M16" s="298"/>
      <c r="N16" s="288"/>
      <c r="O16" s="291"/>
      <c r="P16" s="291"/>
      <c r="Q16" s="293"/>
    </row>
    <row r="17" spans="1:18" ht="18" customHeight="1" x14ac:dyDescent="0.35">
      <c r="A17" s="37"/>
      <c r="B17" s="117" t="s">
        <v>36</v>
      </c>
      <c r="C17" s="237" t="s">
        <v>124</v>
      </c>
      <c r="D17" s="147" t="s">
        <v>125</v>
      </c>
      <c r="E17" s="152" t="s">
        <v>60</v>
      </c>
      <c r="F17" s="247">
        <f t="shared" si="2"/>
        <v>46097</v>
      </c>
      <c r="G17" s="247">
        <f t="shared" si="0"/>
        <v>46099</v>
      </c>
      <c r="H17" s="248">
        <f t="shared" ref="H17:H18" si="3">+G17</f>
        <v>46099</v>
      </c>
      <c r="I17" s="249">
        <f>H17+3</f>
        <v>46102</v>
      </c>
      <c r="J17" s="304" t="s">
        <v>137</v>
      </c>
      <c r="K17" s="307">
        <v>2604</v>
      </c>
      <c r="L17" s="310" t="s">
        <v>34</v>
      </c>
      <c r="M17" s="296" t="s">
        <v>105</v>
      </c>
      <c r="N17" s="286">
        <f>N14+7</f>
        <v>46113</v>
      </c>
      <c r="O17" s="290">
        <f>O14+7</f>
        <v>46116</v>
      </c>
      <c r="P17" s="286">
        <f>P14+7</f>
        <v>46118</v>
      </c>
      <c r="Q17" s="284">
        <f>P17+1</f>
        <v>46119</v>
      </c>
    </row>
    <row r="18" spans="1:18" ht="18" customHeight="1" x14ac:dyDescent="0.35">
      <c r="A18" s="37"/>
      <c r="B18" s="117"/>
      <c r="C18" s="124" t="s">
        <v>123</v>
      </c>
      <c r="D18" s="149" t="s">
        <v>145</v>
      </c>
      <c r="E18" s="155" t="s">
        <v>60</v>
      </c>
      <c r="F18" s="243">
        <f t="shared" si="2"/>
        <v>46099</v>
      </c>
      <c r="G18" s="243">
        <f t="shared" si="0"/>
        <v>46101</v>
      </c>
      <c r="H18" s="243">
        <f t="shared" si="3"/>
        <v>46101</v>
      </c>
      <c r="I18" s="244">
        <f>H18+3</f>
        <v>46104</v>
      </c>
      <c r="J18" s="305"/>
      <c r="K18" s="308"/>
      <c r="L18" s="311"/>
      <c r="M18" s="297"/>
      <c r="N18" s="288"/>
      <c r="O18" s="291"/>
      <c r="P18" s="288"/>
      <c r="Q18" s="294"/>
    </row>
    <row r="19" spans="1:18" ht="18" customHeight="1" thickBot="1" x14ac:dyDescent="0.4">
      <c r="A19" s="37"/>
      <c r="B19" s="117"/>
      <c r="C19" s="118" t="s">
        <v>124</v>
      </c>
      <c r="D19" s="156" t="s">
        <v>126</v>
      </c>
      <c r="E19" s="151" t="s">
        <v>60</v>
      </c>
      <c r="F19" s="245">
        <f t="shared" si="2"/>
        <v>46102</v>
      </c>
      <c r="G19" s="245">
        <f t="shared" si="0"/>
        <v>46104</v>
      </c>
      <c r="H19" s="245">
        <f>G19</f>
        <v>46104</v>
      </c>
      <c r="I19" s="246">
        <f>H19+2</f>
        <v>46106</v>
      </c>
      <c r="J19" s="306"/>
      <c r="K19" s="309"/>
      <c r="L19" s="311"/>
      <c r="M19" s="298"/>
      <c r="N19" s="288"/>
      <c r="O19" s="291"/>
      <c r="P19" s="288"/>
      <c r="Q19" s="294"/>
    </row>
    <row r="20" spans="1:18" ht="18" customHeight="1" x14ac:dyDescent="0.35">
      <c r="A20" s="37"/>
      <c r="B20" s="117" t="s">
        <v>36</v>
      </c>
      <c r="C20" s="237" t="s">
        <v>106</v>
      </c>
      <c r="D20" s="147" t="s">
        <v>107</v>
      </c>
      <c r="E20" s="152" t="s">
        <v>60</v>
      </c>
      <c r="F20" s="247">
        <f t="shared" si="2"/>
        <v>46104</v>
      </c>
      <c r="G20" s="247">
        <f t="shared" si="0"/>
        <v>46106</v>
      </c>
      <c r="H20" s="248">
        <f t="shared" ref="H20:H21" si="4">+G20</f>
        <v>46106</v>
      </c>
      <c r="I20" s="249">
        <f>H20+3</f>
        <v>46109</v>
      </c>
      <c r="J20" s="304" t="s">
        <v>104</v>
      </c>
      <c r="K20" s="307">
        <v>2605</v>
      </c>
      <c r="L20" s="310" t="s">
        <v>34</v>
      </c>
      <c r="M20" s="296" t="s">
        <v>121</v>
      </c>
      <c r="N20" s="286">
        <f>N17+7</f>
        <v>46120</v>
      </c>
      <c r="O20" s="290">
        <f>O17+7</f>
        <v>46123</v>
      </c>
      <c r="P20" s="286">
        <f>P17+7</f>
        <v>46125</v>
      </c>
      <c r="Q20" s="284">
        <f>Q17+7</f>
        <v>46126</v>
      </c>
    </row>
    <row r="21" spans="1:18" ht="18" customHeight="1" x14ac:dyDescent="0.35">
      <c r="A21" s="37"/>
      <c r="B21" s="117"/>
      <c r="C21" s="124" t="s">
        <v>124</v>
      </c>
      <c r="D21" s="149" t="s">
        <v>127</v>
      </c>
      <c r="E21" s="155" t="s">
        <v>60</v>
      </c>
      <c r="F21" s="243">
        <f t="shared" si="2"/>
        <v>46106</v>
      </c>
      <c r="G21" s="243">
        <f t="shared" si="0"/>
        <v>46108</v>
      </c>
      <c r="H21" s="243">
        <f t="shared" si="4"/>
        <v>46108</v>
      </c>
      <c r="I21" s="244">
        <f>H21+3</f>
        <v>46111</v>
      </c>
      <c r="J21" s="305"/>
      <c r="K21" s="308"/>
      <c r="L21" s="311"/>
      <c r="M21" s="297"/>
      <c r="N21" s="288"/>
      <c r="O21" s="291"/>
      <c r="P21" s="288"/>
      <c r="Q21" s="294"/>
    </row>
    <row r="22" spans="1:18" ht="18" customHeight="1" thickBot="1" x14ac:dyDescent="0.4">
      <c r="A22" s="37"/>
      <c r="B22" s="117"/>
      <c r="C22" s="118" t="s">
        <v>106</v>
      </c>
      <c r="D22" s="156" t="s">
        <v>128</v>
      </c>
      <c r="E22" s="151" t="s">
        <v>60</v>
      </c>
      <c r="F22" s="245">
        <f t="shared" si="2"/>
        <v>46109</v>
      </c>
      <c r="G22" s="245">
        <f t="shared" si="0"/>
        <v>46111</v>
      </c>
      <c r="H22" s="245">
        <f>G22</f>
        <v>46111</v>
      </c>
      <c r="I22" s="246">
        <f>H22+2</f>
        <v>46113</v>
      </c>
      <c r="J22" s="306"/>
      <c r="K22" s="309"/>
      <c r="L22" s="322"/>
      <c r="M22" s="298"/>
      <c r="N22" s="287"/>
      <c r="O22" s="295"/>
      <c r="P22" s="287"/>
      <c r="Q22" s="285"/>
    </row>
    <row r="23" spans="1:18" ht="18" customHeight="1" x14ac:dyDescent="0.35">
      <c r="A23" s="37"/>
      <c r="B23" s="117"/>
      <c r="C23" s="237" t="s">
        <v>124</v>
      </c>
      <c r="D23" s="147" t="s">
        <v>129</v>
      </c>
      <c r="E23" s="152" t="s">
        <v>60</v>
      </c>
      <c r="F23" s="247">
        <f t="shared" si="2"/>
        <v>46111</v>
      </c>
      <c r="G23" s="247">
        <f t="shared" si="0"/>
        <v>46113</v>
      </c>
      <c r="H23" s="248">
        <f t="shared" ref="H23:H24" si="5">+G23</f>
        <v>46113</v>
      </c>
      <c r="I23" s="249">
        <f>H23+3</f>
        <v>46116</v>
      </c>
      <c r="J23" s="323" t="s">
        <v>138</v>
      </c>
      <c r="K23" s="307">
        <v>2605</v>
      </c>
      <c r="L23" s="310" t="s">
        <v>34</v>
      </c>
      <c r="M23" s="296" t="s">
        <v>122</v>
      </c>
      <c r="N23" s="286">
        <f>N20+7</f>
        <v>46127</v>
      </c>
      <c r="O23" s="290">
        <f>O20+7</f>
        <v>46130</v>
      </c>
      <c r="P23" s="286">
        <f>P20+7</f>
        <v>46132</v>
      </c>
      <c r="Q23" s="284">
        <f>Q20+7</f>
        <v>46133</v>
      </c>
    </row>
    <row r="24" spans="1:18" ht="18" customHeight="1" thickBot="1" x14ac:dyDescent="0.4">
      <c r="A24" s="37"/>
      <c r="B24" s="117"/>
      <c r="C24" s="118" t="s">
        <v>106</v>
      </c>
      <c r="D24" s="144" t="s">
        <v>37</v>
      </c>
      <c r="E24" s="151" t="s">
        <v>60</v>
      </c>
      <c r="F24" s="79">
        <f t="shared" si="2"/>
        <v>46113</v>
      </c>
      <c r="G24" s="79">
        <f t="shared" si="0"/>
        <v>46115</v>
      </c>
      <c r="H24" s="79">
        <f t="shared" si="5"/>
        <v>46115</v>
      </c>
      <c r="I24" s="250">
        <f>H24+3</f>
        <v>46118</v>
      </c>
      <c r="J24" s="324"/>
      <c r="K24" s="309"/>
      <c r="L24" s="322"/>
      <c r="M24" s="298"/>
      <c r="N24" s="287"/>
      <c r="O24" s="295"/>
      <c r="P24" s="287"/>
      <c r="Q24" s="285"/>
    </row>
    <row r="25" spans="1:18" ht="15.95" customHeight="1" x14ac:dyDescent="0.15">
      <c r="B25" s="117"/>
      <c r="C25" s="283" t="s">
        <v>108</v>
      </c>
      <c r="D25" s="154"/>
      <c r="E25" s="119"/>
      <c r="F25" s="119"/>
      <c r="G25" s="119"/>
      <c r="H25" s="119"/>
      <c r="I25" s="119"/>
      <c r="J25" s="98"/>
      <c r="K25" s="98"/>
      <c r="L25" s="98"/>
      <c r="M25" s="99"/>
      <c r="N25" s="100"/>
      <c r="O25" s="101"/>
      <c r="P25" s="100"/>
      <c r="Q25" s="100"/>
    </row>
    <row r="26" spans="1:18" ht="15.95" customHeight="1" x14ac:dyDescent="0.15">
      <c r="B26" s="150"/>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57</v>
      </c>
      <c r="D28" s="81" t="s">
        <v>11</v>
      </c>
      <c r="E28" s="82"/>
      <c r="F28" s="83" t="s">
        <v>12</v>
      </c>
      <c r="G28" s="83" t="s">
        <v>58</v>
      </c>
      <c r="H28" s="83" t="s">
        <v>59</v>
      </c>
      <c r="I28" s="84" t="s">
        <v>12</v>
      </c>
      <c r="J28" s="71" t="s">
        <v>17</v>
      </c>
      <c r="K28" s="72" t="s">
        <v>18</v>
      </c>
      <c r="L28" s="73"/>
      <c r="M28" s="74" t="s">
        <v>19</v>
      </c>
      <c r="N28" s="76" t="s">
        <v>41</v>
      </c>
      <c r="O28" s="74" t="s">
        <v>42</v>
      </c>
      <c r="P28" s="74" t="s">
        <v>43</v>
      </c>
      <c r="Q28" s="72" t="s">
        <v>44</v>
      </c>
      <c r="R28" s="75" t="s">
        <v>19</v>
      </c>
    </row>
    <row r="29" spans="1:18" ht="18" customHeight="1" thickBot="1" x14ac:dyDescent="0.2">
      <c r="B29" s="121"/>
      <c r="C29" s="238" t="s">
        <v>63</v>
      </c>
      <c r="D29" s="173" t="s">
        <v>68</v>
      </c>
      <c r="E29" s="153" t="s">
        <v>64</v>
      </c>
      <c r="F29" s="162" t="s">
        <v>115</v>
      </c>
      <c r="G29" s="162">
        <f t="shared" ref="G29:G40" si="6">F29+2</f>
        <v>46090</v>
      </c>
      <c r="H29" s="162">
        <f>G29</f>
        <v>46090</v>
      </c>
      <c r="I29" s="239">
        <f>H29+2</f>
        <v>46092</v>
      </c>
      <c r="J29" s="331"/>
      <c r="K29" s="329"/>
      <c r="L29" s="327"/>
      <c r="M29" s="325"/>
      <c r="N29" s="313"/>
      <c r="O29" s="316"/>
      <c r="P29" s="313"/>
      <c r="Q29" s="313"/>
      <c r="R29" s="319"/>
    </row>
    <row r="30" spans="1:18" ht="18" customHeight="1" x14ac:dyDescent="0.15">
      <c r="B30" s="121"/>
      <c r="C30" s="237" t="s">
        <v>65</v>
      </c>
      <c r="D30" s="147" t="s">
        <v>69</v>
      </c>
      <c r="E30" s="152" t="s">
        <v>67</v>
      </c>
      <c r="F30" s="240">
        <f>F29+2</f>
        <v>46090</v>
      </c>
      <c r="G30" s="240">
        <f t="shared" si="6"/>
        <v>46092</v>
      </c>
      <c r="H30" s="241">
        <f t="shared" ref="H30:H31" si="7">+G30</f>
        <v>46092</v>
      </c>
      <c r="I30" s="242">
        <f>H30+3</f>
        <v>46095</v>
      </c>
      <c r="J30" s="333"/>
      <c r="K30" s="334"/>
      <c r="L30" s="335"/>
      <c r="M30" s="336"/>
      <c r="N30" s="314"/>
      <c r="O30" s="317"/>
      <c r="P30" s="314"/>
      <c r="Q30" s="314"/>
      <c r="R30" s="320"/>
    </row>
    <row r="31" spans="1:18" ht="18" customHeight="1" x14ac:dyDescent="0.15">
      <c r="B31" s="121"/>
      <c r="C31" s="124" t="s">
        <v>63</v>
      </c>
      <c r="D31" s="149" t="s">
        <v>70</v>
      </c>
      <c r="E31" s="155" t="s">
        <v>64</v>
      </c>
      <c r="F31" s="243">
        <f>F29+4</f>
        <v>46092</v>
      </c>
      <c r="G31" s="243">
        <f t="shared" si="6"/>
        <v>46094</v>
      </c>
      <c r="H31" s="243">
        <f t="shared" si="7"/>
        <v>46094</v>
      </c>
      <c r="I31" s="244">
        <f>H31+3</f>
        <v>46097</v>
      </c>
      <c r="J31" s="333"/>
      <c r="K31" s="334"/>
      <c r="L31" s="335"/>
      <c r="M31" s="336"/>
      <c r="N31" s="314"/>
      <c r="O31" s="317"/>
      <c r="P31" s="314"/>
      <c r="Q31" s="314"/>
      <c r="R31" s="320"/>
    </row>
    <row r="32" spans="1:18" ht="18" customHeight="1" thickBot="1" x14ac:dyDescent="0.2">
      <c r="B32" s="117" t="s">
        <v>36</v>
      </c>
      <c r="C32" s="118" t="s">
        <v>123</v>
      </c>
      <c r="D32" s="156" t="s">
        <v>144</v>
      </c>
      <c r="E32" s="151" t="s">
        <v>60</v>
      </c>
      <c r="F32" s="245">
        <f t="shared" ref="F32:F40" si="8">F29+7</f>
        <v>46095</v>
      </c>
      <c r="G32" s="245">
        <f t="shared" si="6"/>
        <v>46097</v>
      </c>
      <c r="H32" s="245">
        <f>G32</f>
        <v>46097</v>
      </c>
      <c r="I32" s="246">
        <f>H32+2</f>
        <v>46099</v>
      </c>
      <c r="J32" s="333"/>
      <c r="K32" s="334"/>
      <c r="L32" s="335"/>
      <c r="M32" s="336"/>
      <c r="N32" s="314"/>
      <c r="O32" s="317"/>
      <c r="P32" s="314"/>
      <c r="Q32" s="314"/>
      <c r="R32" s="320"/>
    </row>
    <row r="33" spans="1:27" ht="18" customHeight="1" x14ac:dyDescent="0.15">
      <c r="B33" s="117" t="s">
        <v>36</v>
      </c>
      <c r="C33" s="237" t="s">
        <v>124</v>
      </c>
      <c r="D33" s="147" t="s">
        <v>125</v>
      </c>
      <c r="E33" s="152" t="s">
        <v>60</v>
      </c>
      <c r="F33" s="247">
        <f t="shared" si="8"/>
        <v>46097</v>
      </c>
      <c r="G33" s="247">
        <f t="shared" si="6"/>
        <v>46099</v>
      </c>
      <c r="H33" s="248">
        <f t="shared" ref="H33:H34" si="9">+G33</f>
        <v>46099</v>
      </c>
      <c r="I33" s="249">
        <f>H33+3</f>
        <v>46102</v>
      </c>
      <c r="J33" s="333"/>
      <c r="K33" s="334"/>
      <c r="L33" s="335"/>
      <c r="M33" s="336"/>
      <c r="N33" s="314"/>
      <c r="O33" s="317"/>
      <c r="P33" s="314"/>
      <c r="Q33" s="314"/>
      <c r="R33" s="320"/>
    </row>
    <row r="34" spans="1:27" ht="18" customHeight="1" thickBot="1" x14ac:dyDescent="0.2">
      <c r="B34" s="117"/>
      <c r="C34" s="124" t="s">
        <v>123</v>
      </c>
      <c r="D34" s="149" t="s">
        <v>145</v>
      </c>
      <c r="E34" s="155" t="s">
        <v>60</v>
      </c>
      <c r="F34" s="243">
        <f t="shared" si="8"/>
        <v>46099</v>
      </c>
      <c r="G34" s="243">
        <f t="shared" si="6"/>
        <v>46101</v>
      </c>
      <c r="H34" s="243">
        <f t="shared" si="9"/>
        <v>46101</v>
      </c>
      <c r="I34" s="244">
        <f>H34+3</f>
        <v>46104</v>
      </c>
      <c r="J34" s="332"/>
      <c r="K34" s="330"/>
      <c r="L34" s="328"/>
      <c r="M34" s="326"/>
      <c r="N34" s="315"/>
      <c r="O34" s="318"/>
      <c r="P34" s="315"/>
      <c r="Q34" s="315"/>
      <c r="R34" s="321"/>
    </row>
    <row r="35" spans="1:27" ht="18" customHeight="1" thickBot="1" x14ac:dyDescent="0.2">
      <c r="B35" s="117"/>
      <c r="C35" s="118" t="s">
        <v>124</v>
      </c>
      <c r="D35" s="156" t="s">
        <v>126</v>
      </c>
      <c r="E35" s="151" t="s">
        <v>60</v>
      </c>
      <c r="F35" s="245">
        <f t="shared" si="8"/>
        <v>46102</v>
      </c>
      <c r="G35" s="245">
        <f t="shared" si="6"/>
        <v>46104</v>
      </c>
      <c r="H35" s="245">
        <f>G35</f>
        <v>46104</v>
      </c>
      <c r="I35" s="246">
        <f>H35+2</f>
        <v>46106</v>
      </c>
      <c r="J35" s="331"/>
      <c r="K35" s="329"/>
      <c r="L35" s="327"/>
      <c r="M35" s="325"/>
      <c r="N35" s="313"/>
      <c r="O35" s="316"/>
      <c r="P35" s="313"/>
      <c r="Q35" s="313"/>
      <c r="R35" s="319"/>
    </row>
    <row r="36" spans="1:27" ht="18" customHeight="1" x14ac:dyDescent="0.15">
      <c r="B36" s="117" t="s">
        <v>36</v>
      </c>
      <c r="C36" s="237" t="s">
        <v>106</v>
      </c>
      <c r="D36" s="147" t="s">
        <v>107</v>
      </c>
      <c r="E36" s="152" t="s">
        <v>60</v>
      </c>
      <c r="F36" s="247">
        <f t="shared" si="8"/>
        <v>46104</v>
      </c>
      <c r="G36" s="247">
        <f t="shared" si="6"/>
        <v>46106</v>
      </c>
      <c r="H36" s="248">
        <f t="shared" ref="H36:H37" si="10">+G36</f>
        <v>46106</v>
      </c>
      <c r="I36" s="249">
        <f>H36+3</f>
        <v>46109</v>
      </c>
      <c r="J36" s="333"/>
      <c r="K36" s="334"/>
      <c r="L36" s="335"/>
      <c r="M36" s="336"/>
      <c r="N36" s="314"/>
      <c r="O36" s="317"/>
      <c r="P36" s="314"/>
      <c r="Q36" s="314"/>
      <c r="R36" s="320"/>
    </row>
    <row r="37" spans="1:27" ht="18" customHeight="1" x14ac:dyDescent="0.15">
      <c r="B37" s="117"/>
      <c r="C37" s="124" t="s">
        <v>124</v>
      </c>
      <c r="D37" s="149" t="s">
        <v>127</v>
      </c>
      <c r="E37" s="155" t="s">
        <v>60</v>
      </c>
      <c r="F37" s="243">
        <f t="shared" si="8"/>
        <v>46106</v>
      </c>
      <c r="G37" s="243">
        <f t="shared" si="6"/>
        <v>46108</v>
      </c>
      <c r="H37" s="243">
        <f t="shared" si="10"/>
        <v>46108</v>
      </c>
      <c r="I37" s="244">
        <f>H37+3</f>
        <v>46111</v>
      </c>
      <c r="J37" s="333"/>
      <c r="K37" s="334"/>
      <c r="L37" s="335"/>
      <c r="M37" s="336"/>
      <c r="N37" s="314"/>
      <c r="O37" s="317"/>
      <c r="P37" s="314"/>
      <c r="Q37" s="314"/>
      <c r="R37" s="320"/>
    </row>
    <row r="38" spans="1:27" ht="18" customHeight="1" thickBot="1" x14ac:dyDescent="0.2">
      <c r="B38" s="117"/>
      <c r="C38" s="118" t="s">
        <v>106</v>
      </c>
      <c r="D38" s="156" t="s">
        <v>128</v>
      </c>
      <c r="E38" s="151" t="s">
        <v>60</v>
      </c>
      <c r="F38" s="245">
        <f t="shared" si="8"/>
        <v>46109</v>
      </c>
      <c r="G38" s="245">
        <f t="shared" si="6"/>
        <v>46111</v>
      </c>
      <c r="H38" s="245">
        <f>G38</f>
        <v>46111</v>
      </c>
      <c r="I38" s="246">
        <f>H38+2</f>
        <v>46113</v>
      </c>
      <c r="J38" s="333"/>
      <c r="K38" s="334"/>
      <c r="L38" s="335"/>
      <c r="M38" s="336"/>
      <c r="N38" s="314"/>
      <c r="O38" s="317"/>
      <c r="P38" s="314"/>
      <c r="Q38" s="314"/>
      <c r="R38" s="320"/>
    </row>
    <row r="39" spans="1:27" ht="18" customHeight="1" x14ac:dyDescent="0.15">
      <c r="B39" s="117"/>
      <c r="C39" s="237" t="s">
        <v>124</v>
      </c>
      <c r="D39" s="147" t="s">
        <v>129</v>
      </c>
      <c r="E39" s="152" t="s">
        <v>60</v>
      </c>
      <c r="F39" s="247">
        <f t="shared" si="8"/>
        <v>46111</v>
      </c>
      <c r="G39" s="247">
        <f t="shared" si="6"/>
        <v>46113</v>
      </c>
      <c r="H39" s="248">
        <f t="shared" ref="H39:H40" si="11">+G39</f>
        <v>46113</v>
      </c>
      <c r="I39" s="249">
        <f>H39+3</f>
        <v>46116</v>
      </c>
      <c r="J39" s="333"/>
      <c r="K39" s="334"/>
      <c r="L39" s="335"/>
      <c r="M39" s="336"/>
      <c r="N39" s="314"/>
      <c r="O39" s="317"/>
      <c r="P39" s="314"/>
      <c r="Q39" s="314"/>
      <c r="R39" s="320"/>
    </row>
    <row r="40" spans="1:27" ht="18" customHeight="1" thickBot="1" x14ac:dyDescent="0.2">
      <c r="B40" s="117"/>
      <c r="C40" s="118" t="s">
        <v>106</v>
      </c>
      <c r="D40" s="144" t="s">
        <v>37</v>
      </c>
      <c r="E40" s="151" t="s">
        <v>60</v>
      </c>
      <c r="F40" s="79">
        <f t="shared" si="8"/>
        <v>46113</v>
      </c>
      <c r="G40" s="79">
        <f t="shared" si="6"/>
        <v>46115</v>
      </c>
      <c r="H40" s="79">
        <f t="shared" si="11"/>
        <v>46115</v>
      </c>
      <c r="I40" s="250">
        <f>H40+3</f>
        <v>46118</v>
      </c>
      <c r="J40" s="332"/>
      <c r="K40" s="330"/>
      <c r="L40" s="328"/>
      <c r="M40" s="326"/>
      <c r="N40" s="315"/>
      <c r="O40" s="318"/>
      <c r="P40" s="315"/>
      <c r="Q40" s="315"/>
      <c r="R40" s="321"/>
    </row>
    <row r="41" spans="1:27" ht="15.95" customHeight="1" x14ac:dyDescent="0.15">
      <c r="B41" s="117"/>
      <c r="C41" s="283" t="s">
        <v>108</v>
      </c>
      <c r="D41" s="154"/>
      <c r="E41" s="119"/>
      <c r="F41" s="119"/>
      <c r="G41" s="119"/>
      <c r="H41" s="119"/>
      <c r="I41" s="119"/>
      <c r="J41" s="175"/>
      <c r="K41" t="s">
        <v>45</v>
      </c>
    </row>
    <row r="42" spans="1:27" ht="15.95" customHeight="1" x14ac:dyDescent="0.15">
      <c r="B42" s="150"/>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47</v>
      </c>
      <c r="P55" s="163"/>
      <c r="Q55" s="166"/>
      <c r="R55" s="166"/>
      <c r="S55" s="171"/>
      <c r="T55" s="171"/>
      <c r="U55" s="166"/>
      <c r="V55" s="170" t="s">
        <v>71</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49</v>
      </c>
      <c r="P57" s="163"/>
      <c r="Q57" s="166"/>
      <c r="R57" s="166"/>
      <c r="S57" s="171"/>
      <c r="T57" s="171"/>
      <c r="U57" s="166"/>
      <c r="V57" s="171" t="s">
        <v>72</v>
      </c>
      <c r="W57" s="166"/>
      <c r="X57" s="163"/>
      <c r="Y57" s="163"/>
      <c r="Z57" s="163"/>
    </row>
    <row r="58" spans="1:26" ht="15.95" customHeight="1" x14ac:dyDescent="0.35">
      <c r="A58" s="37"/>
      <c r="N58" s="163"/>
      <c r="P58" s="163"/>
      <c r="Q58" s="166"/>
      <c r="R58" s="166"/>
      <c r="S58" s="166"/>
      <c r="T58" s="166"/>
      <c r="U58" s="166"/>
      <c r="V58" s="171" t="s">
        <v>73</v>
      </c>
      <c r="W58" s="166"/>
      <c r="X58" s="163"/>
      <c r="Y58" s="163"/>
      <c r="Z58" s="163"/>
    </row>
    <row r="59" spans="1:26" ht="15.95" customHeight="1" x14ac:dyDescent="0.35">
      <c r="A59" s="37"/>
      <c r="N59" s="164"/>
      <c r="O59" s="50" t="s">
        <v>52</v>
      </c>
      <c r="P59" s="166"/>
      <c r="Q59" s="166"/>
      <c r="R59" s="166"/>
      <c r="S59" s="166"/>
      <c r="T59" s="166"/>
      <c r="U59" s="170"/>
      <c r="V59" s="171" t="s">
        <v>74</v>
      </c>
      <c r="W59" s="163"/>
      <c r="X59" s="163"/>
      <c r="Y59" s="163"/>
      <c r="Z59" s="163"/>
    </row>
    <row r="60" spans="1:26" ht="15.95" customHeight="1" x14ac:dyDescent="0.4">
      <c r="A60" s="37"/>
      <c r="N60" s="164"/>
      <c r="O60" s="50" t="s">
        <v>54</v>
      </c>
      <c r="P60" s="166"/>
      <c r="Q60" s="166"/>
      <c r="R60" s="166"/>
      <c r="S60" s="166"/>
      <c r="T60" s="166"/>
      <c r="U60" s="172"/>
      <c r="V60" s="166"/>
      <c r="W60" s="163"/>
      <c r="X60" s="163"/>
      <c r="Y60" s="163"/>
      <c r="Z60" s="163"/>
    </row>
    <row r="61" spans="1:26" ht="15.95" customHeight="1" x14ac:dyDescent="0.35">
      <c r="A61" s="37"/>
      <c r="N61" s="164"/>
      <c r="O61" s="50" t="s">
        <v>55</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I52" sqref="I52"/>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89">
        <f ca="1">TODAY()</f>
        <v>46085</v>
      </c>
      <c r="U2" s="289"/>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9" t="s">
        <v>7</v>
      </c>
      <c r="C8" s="300"/>
      <c r="D8" s="300"/>
      <c r="E8" s="300"/>
      <c r="F8" s="300"/>
      <c r="G8" s="300"/>
      <c r="H8" s="300"/>
      <c r="I8" s="300"/>
      <c r="J8" s="300"/>
      <c r="M8" s="24" t="s">
        <v>8</v>
      </c>
      <c r="N8" s="36"/>
      <c r="O8" s="65"/>
      <c r="P8" s="36"/>
      <c r="Q8" s="36"/>
      <c r="R8" s="36"/>
      <c r="S8" s="36"/>
      <c r="T8" s="26"/>
    </row>
    <row r="9" spans="1:23" x14ac:dyDescent="0.25">
      <c r="B9" s="337" t="s">
        <v>75</v>
      </c>
      <c r="C9" s="337"/>
      <c r="D9" s="337"/>
      <c r="E9" s="337"/>
      <c r="F9" s="337"/>
      <c r="G9" s="337"/>
      <c r="H9" s="337"/>
      <c r="I9" s="337"/>
      <c r="J9" s="337"/>
      <c r="K9" s="337"/>
      <c r="L9" s="33"/>
      <c r="M9" s="90"/>
      <c r="N9" s="90"/>
      <c r="O9" s="90"/>
      <c r="P9" s="90"/>
      <c r="Q9" s="90"/>
      <c r="R9" s="90"/>
      <c r="S9" s="90"/>
      <c r="T9" s="90"/>
      <c r="U9" s="90"/>
      <c r="V9" s="90"/>
      <c r="W9" s="33"/>
    </row>
    <row r="10" spans="1:23" ht="15.95" customHeight="1" thickBot="1" x14ac:dyDescent="0.3">
      <c r="B10" s="338"/>
      <c r="C10" s="338"/>
      <c r="D10" s="338"/>
      <c r="E10" s="338"/>
      <c r="F10" s="338"/>
      <c r="G10" s="338"/>
      <c r="H10" s="338"/>
      <c r="I10" s="338"/>
      <c r="J10" s="338"/>
      <c r="K10" s="338"/>
      <c r="L10" s="33"/>
      <c r="M10" s="90"/>
      <c r="N10" s="90"/>
      <c r="O10" s="90"/>
      <c r="P10" s="90"/>
      <c r="Q10" s="90"/>
      <c r="R10" s="90"/>
      <c r="S10" s="90"/>
      <c r="T10" s="90"/>
      <c r="U10" s="90"/>
      <c r="V10" s="90"/>
      <c r="W10" s="33"/>
    </row>
    <row r="11" spans="1:23" ht="26.1" customHeight="1" thickBot="1" x14ac:dyDescent="0.3">
      <c r="B11" s="91" t="s">
        <v>57</v>
      </c>
      <c r="C11" s="92" t="s">
        <v>11</v>
      </c>
      <c r="D11" s="93"/>
      <c r="E11" s="94" t="s">
        <v>76</v>
      </c>
      <c r="F11" s="94" t="s">
        <v>77</v>
      </c>
      <c r="G11" s="94" t="s">
        <v>78</v>
      </c>
      <c r="H11" s="94" t="s">
        <v>79</v>
      </c>
      <c r="I11" s="94" t="s">
        <v>80</v>
      </c>
      <c r="J11" s="95" t="s">
        <v>81</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t="s">
        <v>24</v>
      </c>
      <c r="B12" s="157" t="s">
        <v>82</v>
      </c>
      <c r="C12" s="158" t="s">
        <v>89</v>
      </c>
      <c r="D12" s="159" t="s">
        <v>60</v>
      </c>
      <c r="E12" s="261" t="s">
        <v>131</v>
      </c>
      <c r="F12" s="195" t="s">
        <v>83</v>
      </c>
      <c r="G12" s="195">
        <f>I12+1</f>
        <v>46091</v>
      </c>
      <c r="H12" s="195" t="s">
        <v>83</v>
      </c>
      <c r="I12" s="195">
        <f>E12+1</f>
        <v>46090</v>
      </c>
      <c r="J12" s="234" t="s">
        <v>83</v>
      </c>
      <c r="K12" s="235">
        <f>G12+1</f>
        <v>46092</v>
      </c>
      <c r="L12" s="304" t="s">
        <v>104</v>
      </c>
      <c r="M12" s="307">
        <v>2604</v>
      </c>
      <c r="N12" s="310" t="s">
        <v>34</v>
      </c>
      <c r="O12" s="348" t="s">
        <v>88</v>
      </c>
      <c r="P12" s="286">
        <v>46099</v>
      </c>
      <c r="Q12" s="339">
        <f>P12+3</f>
        <v>46102</v>
      </c>
      <c r="R12" s="342">
        <f>P12+5</f>
        <v>46104</v>
      </c>
      <c r="S12" s="345">
        <f>P12+6</f>
        <v>46105</v>
      </c>
      <c r="T12" s="90"/>
      <c r="U12" s="90"/>
      <c r="V12" s="90"/>
      <c r="W12" s="40"/>
    </row>
    <row r="13" spans="1:23" ht="26.1" customHeight="1" x14ac:dyDescent="0.25">
      <c r="A13" s="117" t="s">
        <v>24</v>
      </c>
      <c r="B13" s="157" t="s">
        <v>84</v>
      </c>
      <c r="C13" s="158" t="s">
        <v>90</v>
      </c>
      <c r="D13" s="159" t="s">
        <v>32</v>
      </c>
      <c r="E13" s="194" t="s">
        <v>139</v>
      </c>
      <c r="F13" s="194" t="s">
        <v>139</v>
      </c>
      <c r="G13" s="194">
        <f>E13+1</f>
        <v>46093</v>
      </c>
      <c r="H13" s="195">
        <f>G13</f>
        <v>46093</v>
      </c>
      <c r="I13" s="194">
        <f>E13+2</f>
        <v>46094</v>
      </c>
      <c r="J13" s="196">
        <f>I13</f>
        <v>46094</v>
      </c>
      <c r="K13" s="236">
        <f>E13+3</f>
        <v>46095</v>
      </c>
      <c r="L13" s="305"/>
      <c r="M13" s="308"/>
      <c r="N13" s="311"/>
      <c r="O13" s="349"/>
      <c r="P13" s="288"/>
      <c r="Q13" s="340"/>
      <c r="R13" s="343"/>
      <c r="S13" s="346"/>
      <c r="T13" s="90"/>
      <c r="U13" s="90"/>
      <c r="V13" s="90"/>
      <c r="W13" s="46"/>
    </row>
    <row r="14" spans="1:23" ht="26.1" customHeight="1" thickBot="1" x14ac:dyDescent="0.3">
      <c r="A14" s="117" t="s">
        <v>24</v>
      </c>
      <c r="B14" s="198" t="s">
        <v>85</v>
      </c>
      <c r="C14" s="160" t="s">
        <v>91</v>
      </c>
      <c r="D14" s="161" t="s">
        <v>60</v>
      </c>
      <c r="E14" s="125">
        <f>E12-2</f>
        <v>46087</v>
      </c>
      <c r="F14" s="127" t="s">
        <v>83</v>
      </c>
      <c r="G14" s="127">
        <f>E14+6</f>
        <v>46093</v>
      </c>
      <c r="H14" s="128" t="s">
        <v>83</v>
      </c>
      <c r="I14" s="128" t="s">
        <v>83</v>
      </c>
      <c r="J14" s="129">
        <f>G14</f>
        <v>46093</v>
      </c>
      <c r="K14" s="227">
        <f>J14+1</f>
        <v>46094</v>
      </c>
      <c r="L14" s="306"/>
      <c r="M14" s="309"/>
      <c r="N14" s="322"/>
      <c r="O14" s="350"/>
      <c r="P14" s="287"/>
      <c r="Q14" s="341"/>
      <c r="R14" s="344"/>
      <c r="S14" s="347"/>
      <c r="T14" s="90"/>
      <c r="U14" s="90"/>
      <c r="V14" s="90"/>
      <c r="W14" s="46"/>
    </row>
    <row r="15" spans="1:23" ht="26.1" customHeight="1" x14ac:dyDescent="0.25">
      <c r="A15" s="117" t="s">
        <v>142</v>
      </c>
      <c r="B15" s="228" t="s">
        <v>84</v>
      </c>
      <c r="C15" s="229" t="s">
        <v>140</v>
      </c>
      <c r="D15" s="230" t="s">
        <v>32</v>
      </c>
      <c r="E15" s="261" t="s">
        <v>141</v>
      </c>
      <c r="F15" s="231" t="s">
        <v>83</v>
      </c>
      <c r="G15" s="231" t="s">
        <v>141</v>
      </c>
      <c r="H15" s="231" t="str">
        <f>I15</f>
        <v>SKIP</v>
      </c>
      <c r="I15" s="232" t="s">
        <v>141</v>
      </c>
      <c r="J15" s="233" t="s">
        <v>86</v>
      </c>
      <c r="K15" s="231" t="s">
        <v>141</v>
      </c>
      <c r="L15" s="304" t="s">
        <v>30</v>
      </c>
      <c r="M15" s="307">
        <v>2604</v>
      </c>
      <c r="N15" s="310" t="s">
        <v>34</v>
      </c>
      <c r="O15" s="348" t="s">
        <v>113</v>
      </c>
      <c r="P15" s="286">
        <f>P12+7</f>
        <v>46106</v>
      </c>
      <c r="Q15" s="339">
        <f>Q12+7</f>
        <v>46109</v>
      </c>
      <c r="R15" s="342">
        <f>R12+7</f>
        <v>46111</v>
      </c>
      <c r="S15" s="351">
        <f>R15+1</f>
        <v>46112</v>
      </c>
      <c r="T15" s="90"/>
      <c r="U15" s="90"/>
      <c r="V15" s="90"/>
      <c r="W15" s="46"/>
    </row>
    <row r="16" spans="1:23" ht="26.1" customHeight="1" x14ac:dyDescent="0.25">
      <c r="A16" s="117"/>
      <c r="B16" s="157" t="s">
        <v>82</v>
      </c>
      <c r="C16" s="158" t="s">
        <v>98</v>
      </c>
      <c r="D16" s="159" t="s">
        <v>60</v>
      </c>
      <c r="E16" s="258">
        <f t="shared" ref="E16:E27" si="0">E12+7</f>
        <v>46096</v>
      </c>
      <c r="F16" s="195" t="s">
        <v>83</v>
      </c>
      <c r="G16" s="195">
        <f>I16+1</f>
        <v>46098</v>
      </c>
      <c r="H16" s="195" t="s">
        <v>83</v>
      </c>
      <c r="I16" s="195">
        <f>E16+1</f>
        <v>46097</v>
      </c>
      <c r="J16" s="234" t="s">
        <v>83</v>
      </c>
      <c r="K16" s="235">
        <f>G16+1</f>
        <v>46099</v>
      </c>
      <c r="L16" s="305"/>
      <c r="M16" s="308"/>
      <c r="N16" s="311"/>
      <c r="O16" s="349"/>
      <c r="P16" s="288"/>
      <c r="Q16" s="340"/>
      <c r="R16" s="343"/>
      <c r="S16" s="352"/>
      <c r="T16" s="90"/>
      <c r="U16" s="90"/>
      <c r="V16" s="90"/>
      <c r="W16" s="40"/>
    </row>
    <row r="17" spans="1:23" ht="26.1" customHeight="1" x14ac:dyDescent="0.25">
      <c r="A17" s="117"/>
      <c r="B17" s="157" t="s">
        <v>84</v>
      </c>
      <c r="C17" s="158" t="s">
        <v>99</v>
      </c>
      <c r="D17" s="159" t="s">
        <v>32</v>
      </c>
      <c r="E17" s="194">
        <f>E16+1</f>
        <v>46097</v>
      </c>
      <c r="F17" s="194">
        <f>E17-1</f>
        <v>46096</v>
      </c>
      <c r="G17" s="194">
        <f>E17+1</f>
        <v>46098</v>
      </c>
      <c r="H17" s="195">
        <f>G17</f>
        <v>46098</v>
      </c>
      <c r="I17" s="194">
        <f>E17+2</f>
        <v>46099</v>
      </c>
      <c r="J17" s="196">
        <f>I17</f>
        <v>46099</v>
      </c>
      <c r="K17" s="236">
        <f>E17+3</f>
        <v>46100</v>
      </c>
      <c r="L17" s="305"/>
      <c r="M17" s="308"/>
      <c r="N17" s="311"/>
      <c r="O17" s="349"/>
      <c r="P17" s="288"/>
      <c r="Q17" s="340"/>
      <c r="R17" s="343"/>
      <c r="S17" s="352"/>
      <c r="T17" s="90"/>
      <c r="U17" s="90"/>
      <c r="V17" s="90"/>
      <c r="W17" s="46"/>
    </row>
    <row r="18" spans="1:23" ht="26.1" customHeight="1" thickBot="1" x14ac:dyDescent="0.3">
      <c r="A18" s="117" t="s">
        <v>24</v>
      </c>
      <c r="B18" s="198" t="s">
        <v>85</v>
      </c>
      <c r="C18" s="160" t="s">
        <v>100</v>
      </c>
      <c r="D18" s="161" t="s">
        <v>60</v>
      </c>
      <c r="E18" s="125">
        <f t="shared" si="0"/>
        <v>46094</v>
      </c>
      <c r="F18" s="127" t="s">
        <v>83</v>
      </c>
      <c r="G18" s="127">
        <f>E18+6</f>
        <v>46100</v>
      </c>
      <c r="H18" s="128" t="s">
        <v>83</v>
      </c>
      <c r="I18" s="128" t="s">
        <v>83</v>
      </c>
      <c r="J18" s="129">
        <f>G18</f>
        <v>46100</v>
      </c>
      <c r="K18" s="227">
        <f>G18+1</f>
        <v>46101</v>
      </c>
      <c r="L18" s="306"/>
      <c r="M18" s="309"/>
      <c r="N18" s="322"/>
      <c r="O18" s="350"/>
      <c r="P18" s="287"/>
      <c r="Q18" s="341"/>
      <c r="R18" s="344"/>
      <c r="S18" s="353"/>
      <c r="T18" s="90"/>
      <c r="U18" s="90"/>
      <c r="V18" s="90"/>
      <c r="W18" s="46"/>
    </row>
    <row r="19" spans="1:23" ht="26.1" customHeight="1" thickBot="1" x14ac:dyDescent="0.3">
      <c r="A19" s="117"/>
      <c r="B19" s="220" t="s">
        <v>84</v>
      </c>
      <c r="C19" s="221" t="s">
        <v>101</v>
      </c>
      <c r="D19" s="222" t="s">
        <v>32</v>
      </c>
      <c r="E19" s="261">
        <f>E16+4</f>
        <v>46100</v>
      </c>
      <c r="F19" s="231" t="s">
        <v>83</v>
      </c>
      <c r="G19" s="231">
        <f>I19+1</f>
        <v>46102</v>
      </c>
      <c r="H19" s="231">
        <f>I19</f>
        <v>46101</v>
      </c>
      <c r="I19" s="232">
        <f>E19+1</f>
        <v>46101</v>
      </c>
      <c r="J19" s="233" t="s">
        <v>86</v>
      </c>
      <c r="K19" s="231">
        <f>I19+3</f>
        <v>46104</v>
      </c>
      <c r="L19" s="304" t="s">
        <v>137</v>
      </c>
      <c r="M19" s="307">
        <v>2604</v>
      </c>
      <c r="N19" s="310" t="s">
        <v>34</v>
      </c>
      <c r="O19" s="348" t="s">
        <v>114</v>
      </c>
      <c r="P19" s="286">
        <f>P15+7</f>
        <v>46113</v>
      </c>
      <c r="Q19" s="286">
        <f t="shared" ref="Q19:R19" si="1">Q15+7</f>
        <v>46116</v>
      </c>
      <c r="R19" s="286">
        <f t="shared" si="1"/>
        <v>46118</v>
      </c>
      <c r="S19" s="284">
        <f>R19+1</f>
        <v>46119</v>
      </c>
      <c r="T19" s="90"/>
      <c r="U19" s="90"/>
      <c r="V19" s="90"/>
      <c r="W19" s="46"/>
    </row>
    <row r="20" spans="1:23" ht="26.1" customHeight="1" x14ac:dyDescent="0.25">
      <c r="A20" s="117"/>
      <c r="B20" s="157" t="s">
        <v>82</v>
      </c>
      <c r="C20" s="158" t="s">
        <v>109</v>
      </c>
      <c r="D20" s="159" t="s">
        <v>60</v>
      </c>
      <c r="E20" s="258">
        <f t="shared" si="0"/>
        <v>46103</v>
      </c>
      <c r="F20" s="195" t="s">
        <v>83</v>
      </c>
      <c r="G20" s="195">
        <f>I20+1</f>
        <v>46105</v>
      </c>
      <c r="H20" s="195" t="s">
        <v>83</v>
      </c>
      <c r="I20" s="195">
        <f>E20+1</f>
        <v>46104</v>
      </c>
      <c r="J20" s="234" t="s">
        <v>83</v>
      </c>
      <c r="K20" s="235">
        <f>G20+1</f>
        <v>46106</v>
      </c>
      <c r="L20" s="305"/>
      <c r="M20" s="308"/>
      <c r="N20" s="311"/>
      <c r="O20" s="349"/>
      <c r="P20" s="288"/>
      <c r="Q20" s="288"/>
      <c r="R20" s="288"/>
      <c r="S20" s="294"/>
      <c r="T20" s="90"/>
      <c r="U20" s="90"/>
      <c r="V20" s="90"/>
      <c r="W20" s="40"/>
    </row>
    <row r="21" spans="1:23" ht="26.1" customHeight="1" x14ac:dyDescent="0.25">
      <c r="A21" s="117"/>
      <c r="B21" s="157" t="s">
        <v>84</v>
      </c>
      <c r="C21" s="158" t="s">
        <v>110</v>
      </c>
      <c r="D21" s="159" t="s">
        <v>32</v>
      </c>
      <c r="E21" s="194">
        <f t="shared" si="0"/>
        <v>46104</v>
      </c>
      <c r="F21" s="194">
        <f>E21-1</f>
        <v>46103</v>
      </c>
      <c r="G21" s="194">
        <f>E21+1</f>
        <v>46105</v>
      </c>
      <c r="H21" s="195">
        <f>G21</f>
        <v>46105</v>
      </c>
      <c r="I21" s="194">
        <f>E21+2</f>
        <v>46106</v>
      </c>
      <c r="J21" s="196">
        <f>I21</f>
        <v>46106</v>
      </c>
      <c r="K21" s="236">
        <f>E21+3</f>
        <v>46107</v>
      </c>
      <c r="L21" s="305"/>
      <c r="M21" s="308"/>
      <c r="N21" s="311"/>
      <c r="O21" s="349"/>
      <c r="P21" s="288"/>
      <c r="Q21" s="288"/>
      <c r="R21" s="288"/>
      <c r="S21" s="294"/>
      <c r="T21" s="90"/>
      <c r="U21" s="90"/>
      <c r="V21" s="90"/>
      <c r="W21" s="46"/>
    </row>
    <row r="22" spans="1:23" ht="26.1" customHeight="1" thickBot="1" x14ac:dyDescent="0.3">
      <c r="A22" s="117" t="s">
        <v>24</v>
      </c>
      <c r="B22" s="251" t="s">
        <v>85</v>
      </c>
      <c r="C22" s="252" t="s">
        <v>111</v>
      </c>
      <c r="D22" s="253" t="s">
        <v>60</v>
      </c>
      <c r="E22" s="125">
        <f t="shared" si="0"/>
        <v>46101</v>
      </c>
      <c r="F22" s="125" t="s">
        <v>83</v>
      </c>
      <c r="G22" s="125">
        <f>E22+6</f>
        <v>46107</v>
      </c>
      <c r="H22" s="130" t="s">
        <v>83</v>
      </c>
      <c r="I22" s="130" t="s">
        <v>83</v>
      </c>
      <c r="J22" s="126">
        <f>G22</f>
        <v>46107</v>
      </c>
      <c r="K22" s="254">
        <f>G22+1</f>
        <v>46108</v>
      </c>
      <c r="L22" s="306"/>
      <c r="M22" s="309"/>
      <c r="N22" s="322"/>
      <c r="O22" s="350"/>
      <c r="P22" s="287"/>
      <c r="Q22" s="287"/>
      <c r="R22" s="287"/>
      <c r="S22" s="285"/>
      <c r="T22" s="90"/>
      <c r="U22" s="90"/>
      <c r="V22" s="90"/>
      <c r="W22" s="46"/>
    </row>
    <row r="23" spans="1:23" ht="26.1" customHeight="1" x14ac:dyDescent="0.25">
      <c r="A23" s="117"/>
      <c r="B23" s="184" t="s">
        <v>84</v>
      </c>
      <c r="C23" s="185" t="s">
        <v>112</v>
      </c>
      <c r="D23" s="186" t="s">
        <v>32</v>
      </c>
      <c r="E23" s="261">
        <f t="shared" si="0"/>
        <v>46107</v>
      </c>
      <c r="F23" s="261" t="s">
        <v>83</v>
      </c>
      <c r="G23" s="261">
        <f>I23+1</f>
        <v>46109</v>
      </c>
      <c r="H23" s="261">
        <f>I23</f>
        <v>46108</v>
      </c>
      <c r="I23" s="131">
        <f>E23+1</f>
        <v>46108</v>
      </c>
      <c r="J23" s="262" t="s">
        <v>86</v>
      </c>
      <c r="K23" s="263">
        <f>I23+3</f>
        <v>46111</v>
      </c>
      <c r="L23" s="304" t="s">
        <v>87</v>
      </c>
      <c r="M23" s="307">
        <v>2605</v>
      </c>
      <c r="N23" s="310" t="s">
        <v>34</v>
      </c>
      <c r="O23" s="348" t="s">
        <v>121</v>
      </c>
      <c r="P23" s="286">
        <f>P19+7</f>
        <v>46120</v>
      </c>
      <c r="Q23" s="286">
        <f t="shared" ref="Q23:S23" si="2">Q19+7</f>
        <v>46123</v>
      </c>
      <c r="R23" s="286">
        <f t="shared" si="2"/>
        <v>46125</v>
      </c>
      <c r="S23" s="284">
        <f t="shared" si="2"/>
        <v>46126</v>
      </c>
      <c r="T23" s="90"/>
      <c r="U23" s="90"/>
      <c r="V23" s="90"/>
      <c r="W23" s="46"/>
    </row>
    <row r="24" spans="1:23" ht="26.1" customHeight="1" x14ac:dyDescent="0.25">
      <c r="A24" s="117"/>
      <c r="B24" s="255" t="s">
        <v>82</v>
      </c>
      <c r="C24" s="256" t="s">
        <v>132</v>
      </c>
      <c r="D24" s="257" t="s">
        <v>60</v>
      </c>
      <c r="E24" s="258">
        <f t="shared" si="0"/>
        <v>46110</v>
      </c>
      <c r="F24" s="258" t="s">
        <v>83</v>
      </c>
      <c r="G24" s="258">
        <f>I24+1</f>
        <v>46112</v>
      </c>
      <c r="H24" s="258" t="s">
        <v>83</v>
      </c>
      <c r="I24" s="258">
        <f>E24+1</f>
        <v>46111</v>
      </c>
      <c r="J24" s="259" t="s">
        <v>83</v>
      </c>
      <c r="K24" s="260">
        <f>G24+1</f>
        <v>46113</v>
      </c>
      <c r="L24" s="305"/>
      <c r="M24" s="308"/>
      <c r="N24" s="311"/>
      <c r="O24" s="349"/>
      <c r="P24" s="288"/>
      <c r="Q24" s="288"/>
      <c r="R24" s="288"/>
      <c r="S24" s="294"/>
      <c r="T24" s="90"/>
      <c r="U24" s="90"/>
      <c r="V24" s="90"/>
      <c r="W24" s="40"/>
    </row>
    <row r="25" spans="1:23" ht="26.1" customHeight="1" x14ac:dyDescent="0.25">
      <c r="A25" s="117"/>
      <c r="B25" s="157" t="s">
        <v>84</v>
      </c>
      <c r="C25" s="158" t="s">
        <v>133</v>
      </c>
      <c r="D25" s="159" t="s">
        <v>32</v>
      </c>
      <c r="E25" s="194">
        <f t="shared" si="0"/>
        <v>46111</v>
      </c>
      <c r="F25" s="194">
        <f>E25-1</f>
        <v>46110</v>
      </c>
      <c r="G25" s="194">
        <f>E25+1</f>
        <v>46112</v>
      </c>
      <c r="H25" s="195">
        <f>G25</f>
        <v>46112</v>
      </c>
      <c r="I25" s="194">
        <f>E25+2</f>
        <v>46113</v>
      </c>
      <c r="J25" s="196">
        <f>I25</f>
        <v>46113</v>
      </c>
      <c r="K25" s="236">
        <f>E25+3</f>
        <v>46114</v>
      </c>
      <c r="L25" s="305"/>
      <c r="M25" s="308"/>
      <c r="N25" s="311"/>
      <c r="O25" s="349"/>
      <c r="P25" s="288"/>
      <c r="Q25" s="288"/>
      <c r="R25" s="288"/>
      <c r="S25" s="294"/>
      <c r="T25" s="90"/>
      <c r="U25" s="90"/>
      <c r="V25" s="90"/>
      <c r="W25" s="46"/>
    </row>
    <row r="26" spans="1:23" ht="26.1" customHeight="1" thickBot="1" x14ac:dyDescent="0.3">
      <c r="A26" s="117" t="s">
        <v>24</v>
      </c>
      <c r="B26" s="226" t="s">
        <v>85</v>
      </c>
      <c r="C26" s="160" t="s">
        <v>134</v>
      </c>
      <c r="D26" s="161" t="s">
        <v>60</v>
      </c>
      <c r="E26" s="125">
        <f t="shared" si="0"/>
        <v>46108</v>
      </c>
      <c r="F26" s="127" t="s">
        <v>83</v>
      </c>
      <c r="G26" s="127">
        <f>E26+6</f>
        <v>46114</v>
      </c>
      <c r="H26" s="128" t="s">
        <v>83</v>
      </c>
      <c r="I26" s="128" t="s">
        <v>83</v>
      </c>
      <c r="J26" s="129">
        <f>G26</f>
        <v>46114</v>
      </c>
      <c r="K26" s="227">
        <f>G26+1</f>
        <v>46115</v>
      </c>
      <c r="L26" s="306"/>
      <c r="M26" s="309"/>
      <c r="N26" s="322"/>
      <c r="O26" s="350"/>
      <c r="P26" s="287"/>
      <c r="Q26" s="287"/>
      <c r="R26" s="287"/>
      <c r="S26" s="285"/>
      <c r="T26" s="90"/>
      <c r="U26" s="90"/>
      <c r="V26" s="90"/>
      <c r="W26" s="46"/>
    </row>
    <row r="27" spans="1:23" ht="26.1" customHeight="1" thickBot="1" x14ac:dyDescent="0.3">
      <c r="A27" s="117"/>
      <c r="B27" s="220" t="s">
        <v>84</v>
      </c>
      <c r="C27" s="221" t="s">
        <v>135</v>
      </c>
      <c r="D27" s="222" t="s">
        <v>32</v>
      </c>
      <c r="E27" s="267">
        <f t="shared" si="0"/>
        <v>46114</v>
      </c>
      <c r="F27" s="223" t="s">
        <v>83</v>
      </c>
      <c r="G27" s="223">
        <f>I27+1</f>
        <v>46116</v>
      </c>
      <c r="H27" s="223">
        <f>I27</f>
        <v>46115</v>
      </c>
      <c r="I27" s="224">
        <f>E27+1</f>
        <v>46115</v>
      </c>
      <c r="J27" s="225" t="s">
        <v>86</v>
      </c>
      <c r="K27" s="223">
        <f>I27+3</f>
        <v>46118</v>
      </c>
      <c r="L27" s="211" t="s">
        <v>30</v>
      </c>
      <c r="M27" s="212">
        <v>2605</v>
      </c>
      <c r="N27" s="213" t="s">
        <v>34</v>
      </c>
      <c r="O27" s="214" t="s">
        <v>130</v>
      </c>
      <c r="P27" s="215">
        <f>P23+7</f>
        <v>46127</v>
      </c>
      <c r="Q27" s="216">
        <f>Q23+7</f>
        <v>46130</v>
      </c>
      <c r="R27" s="215">
        <f>R23+7</f>
        <v>46132</v>
      </c>
      <c r="S27" s="217">
        <f>S23+7</f>
        <v>46133</v>
      </c>
      <c r="T27" s="90"/>
      <c r="U27" s="90"/>
      <c r="V27" s="90"/>
      <c r="W27" s="46"/>
    </row>
    <row r="28" spans="1:23" ht="15.75" customHeight="1" x14ac:dyDescent="0.25">
      <c r="A28" s="150"/>
      <c r="B28" s="120" t="s">
        <v>143</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9"/>
      <c r="D29" s="218"/>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57</v>
      </c>
      <c r="C32" s="137" t="s">
        <v>11</v>
      </c>
      <c r="D32" s="138"/>
      <c r="E32" s="139" t="s">
        <v>76</v>
      </c>
      <c r="F32" s="139" t="s">
        <v>77</v>
      </c>
      <c r="G32" s="139" t="s">
        <v>78</v>
      </c>
      <c r="H32" s="139" t="s">
        <v>79</v>
      </c>
      <c r="I32" s="139" t="s">
        <v>80</v>
      </c>
      <c r="J32" s="140" t="s">
        <v>81</v>
      </c>
      <c r="K32" s="139" t="s">
        <v>12</v>
      </c>
      <c r="L32" s="71" t="s">
        <v>17</v>
      </c>
      <c r="M32" s="72" t="s">
        <v>18</v>
      </c>
      <c r="N32" s="141"/>
      <c r="O32" s="74" t="s">
        <v>19</v>
      </c>
      <c r="P32" s="76" t="s">
        <v>41</v>
      </c>
      <c r="Q32" s="74" t="s">
        <v>93</v>
      </c>
      <c r="R32" s="74" t="s">
        <v>43</v>
      </c>
      <c r="S32" s="72" t="s">
        <v>94</v>
      </c>
      <c r="T32" s="75" t="s">
        <v>19</v>
      </c>
      <c r="V32" s="85"/>
      <c r="W32" s="85"/>
    </row>
    <row r="33" spans="1:23" ht="15.75" customHeight="1" x14ac:dyDescent="0.15">
      <c r="A33" s="117" t="s">
        <v>24</v>
      </c>
      <c r="B33" s="184" t="s">
        <v>82</v>
      </c>
      <c r="C33" s="185" t="s">
        <v>89</v>
      </c>
      <c r="D33" s="186" t="s">
        <v>60</v>
      </c>
      <c r="E33" s="261" t="s">
        <v>131</v>
      </c>
      <c r="F33" s="131" t="s">
        <v>83</v>
      </c>
      <c r="G33" s="131">
        <f>I33+1</f>
        <v>46091</v>
      </c>
      <c r="H33" s="131" t="s">
        <v>83</v>
      </c>
      <c r="I33" s="131">
        <f>E33+1</f>
        <v>46090</v>
      </c>
      <c r="J33" s="193" t="s">
        <v>83</v>
      </c>
      <c r="K33" s="131">
        <f>G33+1</f>
        <v>46092</v>
      </c>
      <c r="L33" s="323" t="s">
        <v>95</v>
      </c>
      <c r="M33" s="307">
        <v>2607</v>
      </c>
      <c r="N33" s="310" t="s">
        <v>29</v>
      </c>
      <c r="O33" s="354" t="s">
        <v>96</v>
      </c>
      <c r="P33" s="342">
        <v>46108</v>
      </c>
      <c r="Q33" s="290">
        <f>P33+3</f>
        <v>46111</v>
      </c>
      <c r="R33" s="286">
        <f>Q33+4</f>
        <v>46115</v>
      </c>
      <c r="S33" s="286">
        <f>R33+1</f>
        <v>46116</v>
      </c>
      <c r="T33" s="284">
        <f>S33+1</f>
        <v>46117</v>
      </c>
      <c r="V33" s="85"/>
      <c r="W33" s="85"/>
    </row>
    <row r="34" spans="1:23" ht="15.75" customHeight="1" x14ac:dyDescent="0.15">
      <c r="A34" s="117" t="s">
        <v>24</v>
      </c>
      <c r="B34" s="157" t="s">
        <v>84</v>
      </c>
      <c r="C34" s="158" t="s">
        <v>90</v>
      </c>
      <c r="D34" s="159" t="s">
        <v>32</v>
      </c>
      <c r="E34" s="194" t="s">
        <v>139</v>
      </c>
      <c r="F34" s="194" t="s">
        <v>139</v>
      </c>
      <c r="G34" s="194">
        <f>E34+1</f>
        <v>46093</v>
      </c>
      <c r="H34" s="195">
        <f>G34</f>
        <v>46093</v>
      </c>
      <c r="I34" s="194">
        <f>E34+2</f>
        <v>46094</v>
      </c>
      <c r="J34" s="196">
        <f>I34</f>
        <v>46094</v>
      </c>
      <c r="K34" s="194">
        <f>E34+3</f>
        <v>46095</v>
      </c>
      <c r="L34" s="357"/>
      <c r="M34" s="308"/>
      <c r="N34" s="311"/>
      <c r="O34" s="355"/>
      <c r="P34" s="343"/>
      <c r="Q34" s="291"/>
      <c r="R34" s="288"/>
      <c r="S34" s="288"/>
      <c r="T34" s="294"/>
      <c r="V34" s="85"/>
      <c r="W34" s="85"/>
    </row>
    <row r="35" spans="1:23" ht="15.75" customHeight="1" x14ac:dyDescent="0.15">
      <c r="A35" s="117" t="s">
        <v>24</v>
      </c>
      <c r="B35" s="157" t="s">
        <v>85</v>
      </c>
      <c r="C35" s="158" t="s">
        <v>91</v>
      </c>
      <c r="D35" s="159" t="s">
        <v>60</v>
      </c>
      <c r="E35" s="125">
        <f>E33-2</f>
        <v>46087</v>
      </c>
      <c r="F35" s="125" t="s">
        <v>83</v>
      </c>
      <c r="G35" s="125">
        <f>E35+6</f>
        <v>46093</v>
      </c>
      <c r="H35" s="130" t="s">
        <v>83</v>
      </c>
      <c r="I35" s="130" t="s">
        <v>83</v>
      </c>
      <c r="J35" s="126">
        <f>G35</f>
        <v>46093</v>
      </c>
      <c r="K35" s="125">
        <f>J35+1</f>
        <v>46094</v>
      </c>
      <c r="L35" s="357"/>
      <c r="M35" s="308"/>
      <c r="N35" s="311"/>
      <c r="O35" s="355"/>
      <c r="P35" s="343"/>
      <c r="Q35" s="291"/>
      <c r="R35" s="288"/>
      <c r="S35" s="288"/>
      <c r="T35" s="294"/>
      <c r="V35" s="85"/>
      <c r="W35" s="85"/>
    </row>
    <row r="36" spans="1:23" ht="15.75" customHeight="1" thickBot="1" x14ac:dyDescent="0.2">
      <c r="A36" s="117" t="s">
        <v>142</v>
      </c>
      <c r="B36" s="198" t="s">
        <v>84</v>
      </c>
      <c r="C36" s="160" t="s">
        <v>140</v>
      </c>
      <c r="D36" s="161" t="s">
        <v>32</v>
      </c>
      <c r="E36" s="127" t="s">
        <v>141</v>
      </c>
      <c r="F36" s="127" t="s">
        <v>83</v>
      </c>
      <c r="G36" s="127" t="s">
        <v>141</v>
      </c>
      <c r="H36" s="127" t="str">
        <f>I36</f>
        <v>SKIP</v>
      </c>
      <c r="I36" s="128" t="s">
        <v>141</v>
      </c>
      <c r="J36" s="129" t="s">
        <v>86</v>
      </c>
      <c r="K36" s="127" t="s">
        <v>141</v>
      </c>
      <c r="L36" s="324"/>
      <c r="M36" s="309"/>
      <c r="N36" s="322"/>
      <c r="O36" s="356"/>
      <c r="P36" s="344"/>
      <c r="Q36" s="295"/>
      <c r="R36" s="287"/>
      <c r="S36" s="287"/>
      <c r="T36" s="285"/>
      <c r="V36" s="85"/>
      <c r="W36" s="85"/>
    </row>
    <row r="37" spans="1:23" ht="15.75" customHeight="1" x14ac:dyDescent="0.15">
      <c r="A37" s="117"/>
      <c r="B37" s="184" t="s">
        <v>82</v>
      </c>
      <c r="C37" s="185" t="s">
        <v>98</v>
      </c>
      <c r="D37" s="186" t="s">
        <v>60</v>
      </c>
      <c r="E37" s="131">
        <f t="shared" ref="E37:E48" si="3">E33+7</f>
        <v>46096</v>
      </c>
      <c r="F37" s="131" t="s">
        <v>83</v>
      </c>
      <c r="G37" s="131">
        <f>I37+1</f>
        <v>46098</v>
      </c>
      <c r="H37" s="131" t="s">
        <v>83</v>
      </c>
      <c r="I37" s="131">
        <f>E37+1</f>
        <v>46097</v>
      </c>
      <c r="J37" s="193" t="s">
        <v>83</v>
      </c>
      <c r="K37" s="131">
        <f>G37+1</f>
        <v>46099</v>
      </c>
      <c r="L37" s="323" t="s">
        <v>95</v>
      </c>
      <c r="M37" s="307">
        <v>2608</v>
      </c>
      <c r="N37" s="310" t="s">
        <v>29</v>
      </c>
      <c r="O37" s="354" t="s">
        <v>102</v>
      </c>
      <c r="P37" s="342">
        <f>P33+14</f>
        <v>46122</v>
      </c>
      <c r="Q37" s="290">
        <f>P37+3</f>
        <v>46125</v>
      </c>
      <c r="R37" s="286">
        <f>Q37+4</f>
        <v>46129</v>
      </c>
      <c r="S37" s="286">
        <f>R37+1</f>
        <v>46130</v>
      </c>
      <c r="T37" s="284">
        <f>S37+1</f>
        <v>46131</v>
      </c>
      <c r="V37" s="85"/>
      <c r="W37" s="85"/>
    </row>
    <row r="38" spans="1:23" ht="15.75" customHeight="1" x14ac:dyDescent="0.15">
      <c r="A38" s="117"/>
      <c r="B38" s="157" t="s">
        <v>84</v>
      </c>
      <c r="C38" s="158" t="s">
        <v>99</v>
      </c>
      <c r="D38" s="159" t="s">
        <v>32</v>
      </c>
      <c r="E38" s="194">
        <f>E37+1</f>
        <v>46097</v>
      </c>
      <c r="F38" s="194">
        <f>E38-1</f>
        <v>46096</v>
      </c>
      <c r="G38" s="194">
        <f>E38+1</f>
        <v>46098</v>
      </c>
      <c r="H38" s="195">
        <f>G38</f>
        <v>46098</v>
      </c>
      <c r="I38" s="194">
        <f>E38+2</f>
        <v>46099</v>
      </c>
      <c r="J38" s="196">
        <f>I38</f>
        <v>46099</v>
      </c>
      <c r="K38" s="194">
        <f>E38+3</f>
        <v>46100</v>
      </c>
      <c r="L38" s="357"/>
      <c r="M38" s="308"/>
      <c r="N38" s="311"/>
      <c r="O38" s="355"/>
      <c r="P38" s="343"/>
      <c r="Q38" s="291"/>
      <c r="R38" s="288"/>
      <c r="S38" s="288"/>
      <c r="T38" s="294"/>
      <c r="V38" s="85"/>
      <c r="W38" s="85"/>
    </row>
    <row r="39" spans="1:23" ht="15.75" customHeight="1" x14ac:dyDescent="0.15">
      <c r="A39" s="117" t="s">
        <v>24</v>
      </c>
      <c r="B39" s="157" t="s">
        <v>85</v>
      </c>
      <c r="C39" s="158" t="s">
        <v>100</v>
      </c>
      <c r="D39" s="159" t="s">
        <v>60</v>
      </c>
      <c r="E39" s="125">
        <f t="shared" si="3"/>
        <v>46094</v>
      </c>
      <c r="F39" s="125" t="s">
        <v>83</v>
      </c>
      <c r="G39" s="125">
        <f>E39+6</f>
        <v>46100</v>
      </c>
      <c r="H39" s="130" t="s">
        <v>83</v>
      </c>
      <c r="I39" s="130" t="s">
        <v>83</v>
      </c>
      <c r="J39" s="126">
        <f>G39</f>
        <v>46100</v>
      </c>
      <c r="K39" s="125">
        <f>G39+1</f>
        <v>46101</v>
      </c>
      <c r="L39" s="357"/>
      <c r="M39" s="308"/>
      <c r="N39" s="311"/>
      <c r="O39" s="355"/>
      <c r="P39" s="343"/>
      <c r="Q39" s="291"/>
      <c r="R39" s="288"/>
      <c r="S39" s="288"/>
      <c r="T39" s="294"/>
      <c r="V39" s="85"/>
      <c r="W39" s="85"/>
    </row>
    <row r="40" spans="1:23" ht="15.75" customHeight="1" thickBot="1" x14ac:dyDescent="0.2">
      <c r="A40" s="117"/>
      <c r="B40" s="198" t="s">
        <v>84</v>
      </c>
      <c r="C40" s="160" t="s">
        <v>101</v>
      </c>
      <c r="D40" s="161" t="s">
        <v>32</v>
      </c>
      <c r="E40" s="127">
        <f>E37+4</f>
        <v>46100</v>
      </c>
      <c r="F40" s="127" t="s">
        <v>83</v>
      </c>
      <c r="G40" s="127">
        <f>I40+1</f>
        <v>46102</v>
      </c>
      <c r="H40" s="127">
        <f>I40</f>
        <v>46101</v>
      </c>
      <c r="I40" s="128">
        <f>E40+1</f>
        <v>46101</v>
      </c>
      <c r="J40" s="129" t="s">
        <v>86</v>
      </c>
      <c r="K40" s="127">
        <f>I40+3</f>
        <v>46104</v>
      </c>
      <c r="L40" s="357"/>
      <c r="M40" s="308"/>
      <c r="N40" s="311"/>
      <c r="O40" s="355"/>
      <c r="P40" s="343"/>
      <c r="Q40" s="291"/>
      <c r="R40" s="288"/>
      <c r="S40" s="288"/>
      <c r="T40" s="294"/>
      <c r="V40" s="85"/>
      <c r="W40" s="85"/>
    </row>
    <row r="41" spans="1:23" ht="15.75" customHeight="1" x14ac:dyDescent="0.15">
      <c r="A41" s="117"/>
      <c r="B41" s="184" t="s">
        <v>82</v>
      </c>
      <c r="C41" s="185" t="s">
        <v>109</v>
      </c>
      <c r="D41" s="186" t="s">
        <v>60</v>
      </c>
      <c r="E41" s="131">
        <f t="shared" si="3"/>
        <v>46103</v>
      </c>
      <c r="F41" s="131" t="s">
        <v>83</v>
      </c>
      <c r="G41" s="131">
        <f>I41+1</f>
        <v>46105</v>
      </c>
      <c r="H41" s="131" t="s">
        <v>83</v>
      </c>
      <c r="I41" s="131">
        <f>E41+1</f>
        <v>46104</v>
      </c>
      <c r="J41" s="193" t="s">
        <v>83</v>
      </c>
      <c r="K41" s="131">
        <f>G41+1</f>
        <v>46106</v>
      </c>
      <c r="L41" s="357"/>
      <c r="M41" s="308"/>
      <c r="N41" s="311"/>
      <c r="O41" s="355"/>
      <c r="P41" s="343"/>
      <c r="Q41" s="291"/>
      <c r="R41" s="288"/>
      <c r="S41" s="288"/>
      <c r="T41" s="294"/>
      <c r="V41" s="85"/>
      <c r="W41" s="85"/>
    </row>
    <row r="42" spans="1:23" ht="15.75" customHeight="1" x14ac:dyDescent="0.15">
      <c r="A42" s="117"/>
      <c r="B42" s="157" t="s">
        <v>84</v>
      </c>
      <c r="C42" s="158" t="s">
        <v>110</v>
      </c>
      <c r="D42" s="159" t="s">
        <v>32</v>
      </c>
      <c r="E42" s="194">
        <f t="shared" si="3"/>
        <v>46104</v>
      </c>
      <c r="F42" s="194">
        <f>E42-1</f>
        <v>46103</v>
      </c>
      <c r="G42" s="194">
        <f>E42+1</f>
        <v>46105</v>
      </c>
      <c r="H42" s="195">
        <f>G42</f>
        <v>46105</v>
      </c>
      <c r="I42" s="194">
        <f>E42+2</f>
        <v>46106</v>
      </c>
      <c r="J42" s="196">
        <f>I42</f>
        <v>46106</v>
      </c>
      <c r="K42" s="194">
        <f>E42+3</f>
        <v>46107</v>
      </c>
      <c r="L42" s="357"/>
      <c r="M42" s="308"/>
      <c r="N42" s="311"/>
      <c r="O42" s="355"/>
      <c r="P42" s="343"/>
      <c r="Q42" s="291"/>
      <c r="R42" s="288"/>
      <c r="S42" s="288"/>
      <c r="T42" s="294"/>
      <c r="V42" s="85"/>
      <c r="W42" s="85"/>
    </row>
    <row r="43" spans="1:23" ht="15.75" customHeight="1" x14ac:dyDescent="0.15">
      <c r="A43" s="117" t="s">
        <v>24</v>
      </c>
      <c r="B43" s="197" t="s">
        <v>85</v>
      </c>
      <c r="C43" s="158" t="s">
        <v>111</v>
      </c>
      <c r="D43" s="159" t="s">
        <v>60</v>
      </c>
      <c r="E43" s="125">
        <f t="shared" si="3"/>
        <v>46101</v>
      </c>
      <c r="F43" s="125" t="s">
        <v>83</v>
      </c>
      <c r="G43" s="125">
        <f>E43+6</f>
        <v>46107</v>
      </c>
      <c r="H43" s="130" t="s">
        <v>83</v>
      </c>
      <c r="I43" s="130" t="s">
        <v>83</v>
      </c>
      <c r="J43" s="126">
        <f>G43</f>
        <v>46107</v>
      </c>
      <c r="K43" s="125">
        <f>G43+1</f>
        <v>46108</v>
      </c>
      <c r="L43" s="357"/>
      <c r="M43" s="308"/>
      <c r="N43" s="311"/>
      <c r="O43" s="355"/>
      <c r="P43" s="343"/>
      <c r="Q43" s="291"/>
      <c r="R43" s="288"/>
      <c r="S43" s="288"/>
      <c r="T43" s="294"/>
      <c r="V43" s="85"/>
      <c r="W43" s="85"/>
    </row>
    <row r="44" spans="1:23" ht="15.75" customHeight="1" thickBot="1" x14ac:dyDescent="0.2">
      <c r="A44" s="117"/>
      <c r="B44" s="198" t="s">
        <v>84</v>
      </c>
      <c r="C44" s="160" t="s">
        <v>112</v>
      </c>
      <c r="D44" s="161" t="s">
        <v>32</v>
      </c>
      <c r="E44" s="127">
        <f t="shared" si="3"/>
        <v>46107</v>
      </c>
      <c r="F44" s="127" t="s">
        <v>83</v>
      </c>
      <c r="G44" s="127">
        <f>I44+1</f>
        <v>46109</v>
      </c>
      <c r="H44" s="127">
        <f>I44</f>
        <v>46108</v>
      </c>
      <c r="I44" s="128">
        <f>E44+1</f>
        <v>46108</v>
      </c>
      <c r="J44" s="129" t="s">
        <v>86</v>
      </c>
      <c r="K44" s="127">
        <f>I44+3</f>
        <v>46111</v>
      </c>
      <c r="L44" s="357"/>
      <c r="M44" s="308"/>
      <c r="N44" s="311"/>
      <c r="O44" s="355"/>
      <c r="P44" s="343"/>
      <c r="Q44" s="291"/>
      <c r="R44" s="288"/>
      <c r="S44" s="288"/>
      <c r="T44" s="294"/>
      <c r="V44" s="85"/>
      <c r="W44" s="85"/>
    </row>
    <row r="45" spans="1:23" ht="15.75" customHeight="1" x14ac:dyDescent="0.15">
      <c r="A45" s="117"/>
      <c r="B45" s="184" t="s">
        <v>82</v>
      </c>
      <c r="C45" s="185" t="s">
        <v>132</v>
      </c>
      <c r="D45" s="186" t="s">
        <v>60</v>
      </c>
      <c r="E45" s="131">
        <f t="shared" si="3"/>
        <v>46110</v>
      </c>
      <c r="F45" s="131" t="s">
        <v>83</v>
      </c>
      <c r="G45" s="131">
        <f>I45+1</f>
        <v>46112</v>
      </c>
      <c r="H45" s="131" t="s">
        <v>83</v>
      </c>
      <c r="I45" s="131">
        <f>E45+1</f>
        <v>46111</v>
      </c>
      <c r="J45" s="193" t="s">
        <v>83</v>
      </c>
      <c r="K45" s="131">
        <f>G45+1</f>
        <v>46113</v>
      </c>
      <c r="L45" s="357"/>
      <c r="M45" s="308"/>
      <c r="N45" s="311"/>
      <c r="O45" s="355"/>
      <c r="P45" s="343"/>
      <c r="Q45" s="291"/>
      <c r="R45" s="288"/>
      <c r="S45" s="288"/>
      <c r="T45" s="294"/>
      <c r="V45" s="85"/>
      <c r="W45" s="85"/>
    </row>
    <row r="46" spans="1:23" ht="15.75" customHeight="1" x14ac:dyDescent="0.15">
      <c r="A46" s="117"/>
      <c r="B46" s="157" t="s">
        <v>84</v>
      </c>
      <c r="C46" s="158" t="s">
        <v>133</v>
      </c>
      <c r="D46" s="159" t="s">
        <v>32</v>
      </c>
      <c r="E46" s="194">
        <f t="shared" si="3"/>
        <v>46111</v>
      </c>
      <c r="F46" s="194">
        <f>E46-1</f>
        <v>46110</v>
      </c>
      <c r="G46" s="194">
        <f>E46+1</f>
        <v>46112</v>
      </c>
      <c r="H46" s="195">
        <f>G46</f>
        <v>46112</v>
      </c>
      <c r="I46" s="194">
        <f>E46+2</f>
        <v>46113</v>
      </c>
      <c r="J46" s="196">
        <f>I46</f>
        <v>46113</v>
      </c>
      <c r="K46" s="194">
        <f>E46+3</f>
        <v>46114</v>
      </c>
      <c r="L46" s="357"/>
      <c r="M46" s="308"/>
      <c r="N46" s="311"/>
      <c r="O46" s="355"/>
      <c r="P46" s="343"/>
      <c r="Q46" s="291"/>
      <c r="R46" s="288"/>
      <c r="S46" s="288"/>
      <c r="T46" s="294"/>
      <c r="V46" s="85"/>
      <c r="W46" s="85"/>
    </row>
    <row r="47" spans="1:23" ht="15.75" customHeight="1" thickBot="1" x14ac:dyDescent="0.2">
      <c r="A47" s="117" t="s">
        <v>24</v>
      </c>
      <c r="B47" s="251" t="s">
        <v>85</v>
      </c>
      <c r="C47" s="252" t="s">
        <v>134</v>
      </c>
      <c r="D47" s="253" t="s">
        <v>60</v>
      </c>
      <c r="E47" s="125">
        <f t="shared" si="3"/>
        <v>46108</v>
      </c>
      <c r="F47" s="125" t="s">
        <v>83</v>
      </c>
      <c r="G47" s="125">
        <f>E47+6</f>
        <v>46114</v>
      </c>
      <c r="H47" s="130" t="s">
        <v>83</v>
      </c>
      <c r="I47" s="130" t="s">
        <v>83</v>
      </c>
      <c r="J47" s="126">
        <f>G47</f>
        <v>46114</v>
      </c>
      <c r="K47" s="125">
        <f>G47+1</f>
        <v>46115</v>
      </c>
      <c r="L47" s="324"/>
      <c r="M47" s="309"/>
      <c r="N47" s="322"/>
      <c r="O47" s="356"/>
      <c r="P47" s="344"/>
      <c r="Q47" s="295"/>
      <c r="R47" s="287"/>
      <c r="S47" s="287"/>
      <c r="T47" s="285"/>
      <c r="V47" s="85"/>
      <c r="W47" s="85"/>
    </row>
    <row r="48" spans="1:23" ht="15.75" customHeight="1" thickBot="1" x14ac:dyDescent="0.2">
      <c r="A48" s="117"/>
      <c r="B48" s="264" t="s">
        <v>84</v>
      </c>
      <c r="C48" s="265" t="s">
        <v>135</v>
      </c>
      <c r="D48" s="266" t="s">
        <v>32</v>
      </c>
      <c r="E48" s="267">
        <f t="shared" si="3"/>
        <v>46114</v>
      </c>
      <c r="F48" s="267" t="s">
        <v>83</v>
      </c>
      <c r="G48" s="267">
        <f>I48+1</f>
        <v>46116</v>
      </c>
      <c r="H48" s="267">
        <f>I48</f>
        <v>46115</v>
      </c>
      <c r="I48" s="268">
        <f>E48+1</f>
        <v>46115</v>
      </c>
      <c r="J48" s="269" t="s">
        <v>86</v>
      </c>
      <c r="K48" s="270">
        <f>I48+3</f>
        <v>46118</v>
      </c>
      <c r="L48" s="274" t="s">
        <v>95</v>
      </c>
      <c r="M48" s="272">
        <v>2609</v>
      </c>
      <c r="N48" s="273" t="s">
        <v>60</v>
      </c>
      <c r="O48" s="278" t="s">
        <v>136</v>
      </c>
      <c r="P48" s="279">
        <f>P37+14</f>
        <v>46136</v>
      </c>
      <c r="Q48" s="275">
        <f>P48+3</f>
        <v>46139</v>
      </c>
      <c r="R48" s="277">
        <f>Q48+4</f>
        <v>46143</v>
      </c>
      <c r="S48" s="277">
        <f>R48+1</f>
        <v>46144</v>
      </c>
      <c r="T48" s="276">
        <f>S48+1</f>
        <v>46145</v>
      </c>
      <c r="V48" s="85"/>
      <c r="W48" s="85"/>
    </row>
    <row r="49" spans="1:25" ht="15.75" customHeight="1" x14ac:dyDescent="0.15">
      <c r="A49" s="150"/>
      <c r="B49" s="120" t="s">
        <v>143</v>
      </c>
      <c r="C49" s="119"/>
      <c r="D49" s="179"/>
      <c r="E49" s="180"/>
      <c r="F49" s="180"/>
      <c r="G49" s="181"/>
      <c r="H49" s="181"/>
      <c r="I49" s="181"/>
      <c r="J49" s="180"/>
      <c r="K49" s="180"/>
      <c r="U49" s="23"/>
      <c r="V49" s="85"/>
      <c r="W49" s="85"/>
    </row>
    <row r="50" spans="1:25" ht="15.75" customHeight="1" x14ac:dyDescent="0.15">
      <c r="A50" s="150"/>
      <c r="B50" s="120"/>
      <c r="C50" s="219"/>
      <c r="D50" s="218"/>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58" t="s">
        <v>97</v>
      </c>
      <c r="N65" s="358"/>
      <c r="O65" s="358"/>
      <c r="P65" s="358"/>
      <c r="Q65" s="358"/>
      <c r="R65" s="358"/>
      <c r="S65" s="358"/>
      <c r="T65" s="358"/>
      <c r="U65" s="358"/>
      <c r="V65" s="163"/>
      <c r="W65" s="165"/>
      <c r="X65" s="163"/>
      <c r="Y65" s="44"/>
    </row>
    <row r="66" spans="1:25" ht="15.95" customHeight="1" x14ac:dyDescent="0.35">
      <c r="A66" s="37"/>
      <c r="B66" s="62"/>
      <c r="C66" s="62"/>
      <c r="D66" s="62"/>
      <c r="E66" s="62"/>
      <c r="F66" s="62"/>
      <c r="G66" s="62"/>
      <c r="H66" s="46"/>
      <c r="I66" s="46"/>
      <c r="L66" s="163"/>
      <c r="M66" s="358"/>
      <c r="N66" s="358"/>
      <c r="O66" s="358"/>
      <c r="P66" s="358"/>
      <c r="Q66" s="358"/>
      <c r="R66" s="358"/>
      <c r="S66" s="358"/>
      <c r="T66" s="358"/>
      <c r="U66" s="358"/>
      <c r="V66" s="163"/>
      <c r="W66" s="163"/>
      <c r="X66" s="163"/>
      <c r="Y66" s="44"/>
    </row>
    <row r="67" spans="1:25" ht="15.95" customHeight="1" x14ac:dyDescent="0.35">
      <c r="A67" s="37"/>
      <c r="B67" s="62"/>
      <c r="C67" s="62"/>
      <c r="D67" s="62"/>
      <c r="E67" s="62"/>
      <c r="F67" s="62"/>
      <c r="G67" s="62"/>
      <c r="H67" s="46"/>
      <c r="I67" s="40"/>
      <c r="J67" s="25"/>
      <c r="L67" s="163"/>
      <c r="M67" s="358"/>
      <c r="N67" s="358"/>
      <c r="O67" s="358"/>
      <c r="P67" s="358"/>
      <c r="Q67" s="358"/>
      <c r="R67" s="358"/>
      <c r="S67" s="358"/>
      <c r="T67" s="358"/>
      <c r="U67" s="358"/>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47</v>
      </c>
      <c r="N70" s="163"/>
      <c r="O70" s="166"/>
      <c r="P70" s="166"/>
      <c r="Q70" s="171"/>
      <c r="R70" s="171"/>
      <c r="S70" s="166"/>
      <c r="T70" s="170" t="s">
        <v>71</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49</v>
      </c>
      <c r="N72" s="163"/>
      <c r="O72" s="166"/>
      <c r="P72" s="166"/>
      <c r="Q72" s="171"/>
      <c r="R72" s="171"/>
      <c r="S72" s="166"/>
      <c r="T72" s="171" t="s">
        <v>72</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73</v>
      </c>
      <c r="U73" s="166"/>
      <c r="V73" s="163"/>
      <c r="W73" s="163"/>
      <c r="X73" s="163"/>
    </row>
    <row r="74" spans="1:25" ht="15.95" customHeight="1" x14ac:dyDescent="0.25">
      <c r="B74" s="62"/>
      <c r="C74" s="62"/>
      <c r="D74" s="62"/>
      <c r="E74" s="62"/>
      <c r="F74" s="62"/>
      <c r="G74" s="62"/>
      <c r="H74" s="46"/>
      <c r="I74" s="88"/>
      <c r="K74" s="23"/>
      <c r="L74" s="164"/>
      <c r="M74" s="50" t="s">
        <v>52</v>
      </c>
      <c r="N74" s="166"/>
      <c r="O74" s="166"/>
      <c r="P74" s="166"/>
      <c r="Q74" s="166"/>
      <c r="R74" s="166"/>
      <c r="S74" s="170"/>
      <c r="T74" s="171" t="s">
        <v>74</v>
      </c>
      <c r="U74" s="163"/>
      <c r="V74" s="163"/>
      <c r="W74" s="163"/>
      <c r="X74" s="163"/>
    </row>
    <row r="75" spans="1:25" ht="15.95" customHeight="1" x14ac:dyDescent="0.4">
      <c r="A75" s="38"/>
      <c r="B75" s="62"/>
      <c r="C75" s="62"/>
      <c r="D75" s="62"/>
      <c r="E75" s="62"/>
      <c r="F75" s="62"/>
      <c r="G75" s="62"/>
      <c r="H75" s="46"/>
      <c r="K75" s="23"/>
      <c r="L75" s="164"/>
      <c r="M75" s="50" t="s">
        <v>54</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55</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O33:O36"/>
    <mergeCell ref="N33:N36"/>
    <mergeCell ref="M33:M36"/>
    <mergeCell ref="L33:L36"/>
    <mergeCell ref="T33:T36"/>
    <mergeCell ref="S33:S36"/>
    <mergeCell ref="R33:R36"/>
    <mergeCell ref="Q33:Q36"/>
    <mergeCell ref="P33:P36"/>
    <mergeCell ref="O37:O47"/>
    <mergeCell ref="N37:N47"/>
    <mergeCell ref="M37:M47"/>
    <mergeCell ref="L37:L47"/>
    <mergeCell ref="M65:U67"/>
    <mergeCell ref="T37:T47"/>
    <mergeCell ref="S37:S47"/>
    <mergeCell ref="R37:R47"/>
    <mergeCell ref="Q37:Q47"/>
    <mergeCell ref="P37:P47"/>
    <mergeCell ref="L23:L26"/>
    <mergeCell ref="M23:M26"/>
    <mergeCell ref="N23:N26"/>
    <mergeCell ref="O23:O26"/>
    <mergeCell ref="P23:P26"/>
    <mergeCell ref="S15:S18"/>
    <mergeCell ref="Q19:Q22"/>
    <mergeCell ref="R19:R22"/>
    <mergeCell ref="S19:S22"/>
    <mergeCell ref="R23:R26"/>
    <mergeCell ref="S23:S26"/>
    <mergeCell ref="Q23:Q26"/>
    <mergeCell ref="P19:P22"/>
    <mergeCell ref="O15:O18"/>
    <mergeCell ref="P15:P18"/>
    <mergeCell ref="Q15:Q18"/>
    <mergeCell ref="R15:R18"/>
    <mergeCell ref="L15:L18"/>
    <mergeCell ref="M15:M18"/>
    <mergeCell ref="N15:N18"/>
    <mergeCell ref="N19:N22"/>
    <mergeCell ref="O19:O22"/>
    <mergeCell ref="L19:L22"/>
    <mergeCell ref="M19:M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2026-03-04T06:47:41Z</dcterms:modified>
  <cp:category/>
  <cp:contentStatus/>
</cp:coreProperties>
</file>