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7F0D6E14-D39F-405A-81AD-D60927C2AC79}" xr6:coauthVersionLast="47" xr6:coauthVersionMax="47" xr10:uidLastSave="{00000000-0000-0000-0000-000000000000}"/>
  <bookViews>
    <workbookView xWindow="-12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E39" i="1" l="1"/>
  <c r="I39" i="1" s="1"/>
  <c r="F38" i="1"/>
  <c r="G38" i="1" s="1"/>
  <c r="I38" i="1" s="1"/>
  <c r="E38" i="1"/>
  <c r="P18" i="1"/>
  <c r="P17" i="1"/>
  <c r="P16" i="1"/>
  <c r="T15" i="1"/>
  <c r="R15" i="1" s="1"/>
  <c r="V15" i="1" s="1"/>
  <c r="F15" i="1"/>
  <c r="G15" i="1" s="1"/>
  <c r="E16" i="1"/>
  <c r="F16" i="1" s="1"/>
  <c r="G16" i="1" s="1"/>
  <c r="H16" i="1" s="1"/>
  <c r="J16" i="1" s="1"/>
  <c r="E17" i="1"/>
  <c r="F17" i="1" s="1"/>
  <c r="E18" i="1"/>
  <c r="F18" i="1" s="1"/>
  <c r="E34" i="1"/>
  <c r="F46" i="1"/>
  <c r="G46" i="1" s="1"/>
  <c r="H46" i="1" s="1"/>
  <c r="E47" i="1"/>
  <c r="E50" i="1" s="1"/>
  <c r="E48" i="1"/>
  <c r="E51" i="1" s="1"/>
  <c r="E49" i="1"/>
  <c r="E52" i="1" s="1"/>
  <c r="F52" i="1" s="1"/>
  <c r="G52" i="1" s="1"/>
  <c r="H52" i="1" s="1"/>
  <c r="S2" i="2"/>
  <c r="T2" i="1"/>
  <c r="F39" i="1" l="1"/>
  <c r="T18" i="1"/>
  <c r="P22" i="1"/>
  <c r="T22" i="1" s="1"/>
  <c r="Q16" i="1"/>
  <c r="R16" i="1"/>
  <c r="S16" i="1" s="1"/>
  <c r="P20" i="1"/>
  <c r="V16" i="1"/>
  <c r="T16" i="1"/>
  <c r="U16" i="1" s="1"/>
  <c r="P19" i="1"/>
  <c r="T19" i="1" s="1"/>
  <c r="R19" i="1" s="1"/>
  <c r="V19" i="1" s="1"/>
  <c r="G17" i="1"/>
  <c r="H17" i="1"/>
  <c r="J17" i="1" s="1"/>
  <c r="G18" i="1"/>
  <c r="H18" i="1"/>
  <c r="J18" i="1" s="1"/>
  <c r="E20" i="1"/>
  <c r="F20" i="1" s="1"/>
  <c r="E19" i="1"/>
  <c r="F19" i="1" s="1"/>
  <c r="G19" i="1" s="1"/>
  <c r="H19" i="1" s="1"/>
  <c r="J19" i="1" s="1"/>
  <c r="E21" i="1"/>
  <c r="H15" i="1"/>
  <c r="J15" i="1" s="1"/>
  <c r="E35" i="1"/>
  <c r="F34" i="1"/>
  <c r="G34" i="1" s="1"/>
  <c r="I34" i="1" s="1"/>
  <c r="E33" i="1"/>
  <c r="F32" i="1"/>
  <c r="I32" i="1" s="1"/>
  <c r="E54" i="1"/>
  <c r="F54" i="1" s="1"/>
  <c r="G54" i="1" s="1"/>
  <c r="H54" i="1" s="1"/>
  <c r="F51" i="1"/>
  <c r="G51" i="1" s="1"/>
  <c r="H51" i="1" s="1"/>
  <c r="E53" i="1"/>
  <c r="F53" i="1" s="1"/>
  <c r="G53" i="1" s="1"/>
  <c r="H53" i="1" s="1"/>
  <c r="F50" i="1"/>
  <c r="G50" i="1" s="1"/>
  <c r="H50" i="1" s="1"/>
  <c r="F49" i="1"/>
  <c r="G49" i="1" s="1"/>
  <c r="H49" i="1" s="1"/>
  <c r="F48" i="1"/>
  <c r="G48" i="1" s="1"/>
  <c r="H48" i="1" s="1"/>
  <c r="F47" i="1"/>
  <c r="G47" i="1" s="1"/>
  <c r="H47" i="1" s="1"/>
  <c r="T20" i="1" l="1"/>
  <c r="U20" i="1" s="1"/>
  <c r="R20" i="1"/>
  <c r="S20" i="1" s="1"/>
  <c r="Q20" i="1"/>
  <c r="V20" i="1"/>
  <c r="R17" i="1"/>
  <c r="P21" i="1"/>
  <c r="R21" i="1" s="1"/>
  <c r="S22" i="1"/>
  <c r="R22" i="1"/>
  <c r="W22" i="1" s="1"/>
  <c r="V22" i="1" s="1"/>
  <c r="S18" i="1"/>
  <c r="R18" i="1"/>
  <c r="W18" i="1" s="1"/>
  <c r="V18" i="1" s="1"/>
  <c r="G20" i="1"/>
  <c r="H20" i="1"/>
  <c r="J20" i="1" s="1"/>
  <c r="E23" i="1"/>
  <c r="F23" i="1" s="1"/>
  <c r="F21" i="1"/>
  <c r="E22" i="1"/>
  <c r="F22" i="1" s="1"/>
  <c r="G22" i="1" s="1"/>
  <c r="H22" i="1" s="1"/>
  <c r="J22" i="1" s="1"/>
  <c r="I33" i="1"/>
  <c r="F33" i="1"/>
  <c r="F35" i="1"/>
  <c r="I35" i="1"/>
  <c r="E24" i="1"/>
  <c r="V21" i="1" l="1"/>
  <c r="U21" i="1"/>
  <c r="V17" i="1"/>
  <c r="U17" i="1"/>
  <c r="H21" i="1"/>
  <c r="J21" i="1" s="1"/>
  <c r="G21" i="1"/>
  <c r="G23" i="1"/>
  <c r="H23" i="1"/>
  <c r="J23" i="1" s="1"/>
  <c r="F24" i="1"/>
  <c r="E25" i="1"/>
  <c r="F25" i="1" s="1"/>
  <c r="G25" i="1" s="1"/>
  <c r="H25" i="1" s="1"/>
  <c r="J25" i="1" s="1"/>
  <c r="E26" i="1"/>
  <c r="F26" i="1" s="1"/>
  <c r="E36" i="1"/>
  <c r="H26" i="1" l="1"/>
  <c r="J26" i="1" s="1"/>
  <c r="G26" i="1"/>
  <c r="H24" i="1"/>
  <c r="J24" i="1" s="1"/>
  <c r="G24" i="1"/>
  <c r="E37" i="1"/>
  <c r="F36" i="1"/>
  <c r="G36" i="1" s="1"/>
  <c r="I36" i="1" s="1"/>
  <c r="I37" i="1" l="1"/>
  <c r="F37" i="1"/>
  <c r="E55" i="1" l="1"/>
  <c r="F55" i="1" s="1"/>
  <c r="G55" i="1" s="1"/>
  <c r="H55" i="1" s="1"/>
  <c r="E56" i="1"/>
  <c r="F56" i="1" s="1"/>
  <c r="G56" i="1" s="1"/>
  <c r="H56" i="1" s="1"/>
  <c r="P24" i="1" l="1"/>
  <c r="P28" i="1" s="1"/>
  <c r="E57" i="1"/>
  <c r="F57" i="1" s="1"/>
  <c r="G57" i="1" s="1"/>
  <c r="H57" i="1" s="1"/>
  <c r="R28" i="1" l="1"/>
  <c r="S28" i="1" s="1"/>
  <c r="V28" i="1"/>
  <c r="Q28" i="1"/>
  <c r="T28" i="1"/>
  <c r="U28" i="1" s="1"/>
  <c r="V24" i="1"/>
  <c r="T24" i="1"/>
  <c r="U24" i="1" s="1"/>
  <c r="R24" i="1"/>
  <c r="S24" i="1" s="1"/>
  <c r="Q24" i="1"/>
  <c r="P23" i="1" l="1"/>
  <c r="T23" i="1" l="1"/>
  <c r="R23" i="1" s="1"/>
  <c r="V23" i="1" s="1"/>
  <c r="P27" i="1"/>
  <c r="T27" i="1" s="1"/>
  <c r="R27" i="1" s="1"/>
  <c r="V27" i="1" s="1"/>
  <c r="P25" i="1"/>
  <c r="P26" i="1"/>
  <c r="T26" i="1" l="1"/>
  <c r="R26" i="1" s="1"/>
  <c r="W26" i="1" s="1"/>
  <c r="V26" i="1" s="1"/>
  <c r="P30" i="1"/>
  <c r="T30" i="1" s="1"/>
  <c r="R25" i="1"/>
  <c r="V25" i="1" s="1"/>
  <c r="P29" i="1"/>
  <c r="R29" i="1" s="1"/>
  <c r="S30" i="1" l="1"/>
  <c r="R30" i="1"/>
  <c r="W30" i="1" s="1"/>
  <c r="V30" i="1" s="1"/>
  <c r="U25" i="1"/>
  <c r="S26" i="1"/>
  <c r="V29" i="1"/>
  <c r="U29" i="1"/>
</calcChain>
</file>

<file path=xl/sharedStrings.xml><?xml version="1.0" encoding="utf-8"?>
<sst xmlns="http://schemas.openxmlformats.org/spreadsheetml/2006/main" count="503" uniqueCount="189">
  <si>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</si>
  <si>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</si>
  <si>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</si>
  <si>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</si>
  <si>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</si>
  <si>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</si>
  <si>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</si>
  <si>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</si>
  <si>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</si>
  <si>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</si>
  <si>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</si>
  <si>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</si>
  <si>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</si>
  <si>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</si>
  <si>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</si>
  <si>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</si>
  <si>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</si>
  <si>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</si>
  <si>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</si>
  <si>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</si>
  <si>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</si>
  <si>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</si>
  <si>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</si>
  <si>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</si>
  <si>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</si>
  <si>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</si>
  <si>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</si>
  <si>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</si>
  <si>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</si>
  <si>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</si>
  <si>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</si>
  <si>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</si>
  <si>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</si>
  <si>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</si>
  <si>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</si>
  <si>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</si>
  <si>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</si>
  <si>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</si>
  <si>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</si>
  <si>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</si>
  <si>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</si>
  <si>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</si>
  <si>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</si>
  <si>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</si>
  <si>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</si>
  <si>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</si>
  <si>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</si>
  <si>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</si>
  <si>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</si>
  <si>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</si>
  <si>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</si>
  <si>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</si>
  <si>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</si>
  <si>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</si>
  <si>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</si>
  <si>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</si>
  <si>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</si>
  <si>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</si>
  <si>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</si>
  <si>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</si>
  <si>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</si>
  <si>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</si>
  <si>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</si>
  <si>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</si>
  <si>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</si>
  <si>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</si>
  <si>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</si>
  <si>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</si>
  <si>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</si>
  <si>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</si>
  <si>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</si>
  <si>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</si>
  <si>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</si>
  <si>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</si>
  <si>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</si>
  <si>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</si>
  <si>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</si>
  <si>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</si>
  <si>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</si>
  <si>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</si>
  <si>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</si>
  <si>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</si>
  <si>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</si>
  <si>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 xml:space="preserve">HEUNG-A XIAMEN </t>
    <phoneticPr fontId="2"/>
  </si>
  <si>
    <t>HEUNG-A XIAMEN ：HEUNG-A</t>
    <phoneticPr fontId="2"/>
  </si>
  <si>
    <t>DONGJIN ENDURANCE</t>
  </si>
  <si>
    <t>2605</t>
    <phoneticPr fontId="2"/>
  </si>
  <si>
    <t>2606</t>
    <phoneticPr fontId="2"/>
  </si>
  <si>
    <t>2608</t>
    <phoneticPr fontId="2"/>
  </si>
  <si>
    <t>2609</t>
    <phoneticPr fontId="2"/>
  </si>
  <si>
    <t>DONGJIN GENIUS</t>
  </si>
  <si>
    <t>2611</t>
    <phoneticPr fontId="2"/>
  </si>
  <si>
    <t>※</t>
    <phoneticPr fontId="2"/>
  </si>
  <si>
    <t>2610</t>
    <phoneticPr fontId="2"/>
  </si>
  <si>
    <t>2613</t>
    <phoneticPr fontId="2"/>
  </si>
  <si>
    <t>HAKATA EXPRESS</t>
    <phoneticPr fontId="2"/>
  </si>
  <si>
    <t>2612</t>
    <phoneticPr fontId="2"/>
  </si>
  <si>
    <t>2615</t>
    <phoneticPr fontId="2"/>
  </si>
  <si>
    <t>HAKATA EXPRESS：HEUNG-A</t>
    <phoneticPr fontId="2"/>
  </si>
  <si>
    <t>DONGJIN GENIUS</t>
    <phoneticPr fontId="18"/>
  </si>
  <si>
    <t>0322</t>
    <phoneticPr fontId="2"/>
  </si>
  <si>
    <t>2614</t>
    <phoneticPr fontId="2"/>
  </si>
  <si>
    <t>0172</t>
    <phoneticPr fontId="2"/>
  </si>
  <si>
    <t>2617</t>
    <phoneticPr fontId="2"/>
  </si>
  <si>
    <t>0682</t>
    <phoneticPr fontId="2"/>
  </si>
  <si>
    <t>0683</t>
    <phoneticPr fontId="2"/>
  </si>
  <si>
    <t>0286</t>
    <phoneticPr fontId="2"/>
  </si>
  <si>
    <t>0360</t>
    <phoneticPr fontId="18"/>
  </si>
  <si>
    <t>3/1</t>
    <phoneticPr fontId="18"/>
  </si>
  <si>
    <t>3/4-5</t>
    <phoneticPr fontId="18"/>
  </si>
  <si>
    <t>3/8</t>
    <phoneticPr fontId="18"/>
  </si>
  <si>
    <t>2609</t>
    <phoneticPr fontId="18"/>
  </si>
  <si>
    <t>0012</t>
    <phoneticPr fontId="18"/>
  </si>
  <si>
    <t>3/2</t>
    <phoneticPr fontId="18"/>
  </si>
  <si>
    <t>3/3-3</t>
    <phoneticPr fontId="18"/>
  </si>
  <si>
    <t>3/5-5</t>
    <phoneticPr fontId="18"/>
  </si>
  <si>
    <t>3/6-6</t>
    <phoneticPr fontId="18"/>
  </si>
  <si>
    <t>3/5-6</t>
    <phoneticPr fontId="18"/>
  </si>
  <si>
    <t>0323</t>
    <phoneticPr fontId="2"/>
  </si>
  <si>
    <t>0173</t>
    <phoneticPr fontId="2"/>
  </si>
  <si>
    <t>0174</t>
    <phoneticPr fontId="2"/>
  </si>
  <si>
    <t>2619</t>
    <phoneticPr fontId="2"/>
  </si>
  <si>
    <t>0684</t>
    <phoneticPr fontId="2"/>
  </si>
  <si>
    <t>0685</t>
    <phoneticPr fontId="2"/>
  </si>
  <si>
    <t>0287</t>
    <phoneticPr fontId="2"/>
  </si>
  <si>
    <t>2610</t>
    <phoneticPr fontId="18"/>
  </si>
  <si>
    <t>3/11-12</t>
    <phoneticPr fontId="18"/>
  </si>
  <si>
    <t>3/15</t>
    <phoneticPr fontId="18"/>
  </si>
  <si>
    <t>0361</t>
    <phoneticPr fontId="18"/>
  </si>
  <si>
    <t>0013</t>
    <phoneticPr fontId="18"/>
  </si>
  <si>
    <t>0014</t>
    <phoneticPr fontId="18"/>
  </si>
  <si>
    <t>3/9</t>
    <phoneticPr fontId="18"/>
  </si>
  <si>
    <t>3/12</t>
    <phoneticPr fontId="18"/>
  </si>
  <si>
    <t>3/10-10</t>
    <phoneticPr fontId="18"/>
  </si>
  <si>
    <t>3/13-13</t>
    <phoneticPr fontId="18"/>
  </si>
  <si>
    <t>3/11-11</t>
    <phoneticPr fontId="18"/>
  </si>
  <si>
    <t>3/12-13</t>
    <phoneticPr fontId="18"/>
  </si>
  <si>
    <t>PEGASUS TERA</t>
    <phoneticPr fontId="2"/>
  </si>
  <si>
    <t>0324</t>
    <phoneticPr fontId="2"/>
  </si>
  <si>
    <t>2621</t>
    <phoneticPr fontId="2"/>
  </si>
  <si>
    <t>0686</t>
    <phoneticPr fontId="2"/>
  </si>
  <si>
    <t>0687</t>
    <phoneticPr fontId="2"/>
  </si>
  <si>
    <t>0288</t>
    <phoneticPr fontId="2"/>
  </si>
  <si>
    <t>0015</t>
    <phoneticPr fontId="18"/>
  </si>
  <si>
    <t>3/18-19</t>
    <phoneticPr fontId="18"/>
  </si>
  <si>
    <t>3/22</t>
    <phoneticPr fontId="18"/>
  </si>
  <si>
    <t>2611</t>
    <phoneticPr fontId="18"/>
  </si>
  <si>
    <t>0362</t>
    <phoneticPr fontId="18"/>
  </si>
  <si>
    <t>3/16</t>
    <phoneticPr fontId="18"/>
  </si>
  <si>
    <t>3/17-17</t>
    <phoneticPr fontId="18"/>
  </si>
  <si>
    <t>3/19-19</t>
    <phoneticPr fontId="18"/>
  </si>
  <si>
    <t>3/20-20</t>
    <phoneticPr fontId="18"/>
  </si>
  <si>
    <t>3/19-20</t>
    <phoneticPr fontId="18"/>
  </si>
  <si>
    <t>3/1</t>
    <phoneticPr fontId="2"/>
  </si>
  <si>
    <t>DONGJIN VENUS</t>
  </si>
  <si>
    <t>2/28</t>
    <phoneticPr fontId="2"/>
  </si>
  <si>
    <t>2607</t>
    <phoneticPr fontId="2"/>
  </si>
  <si>
    <t>0325</t>
    <phoneticPr fontId="2"/>
  </si>
  <si>
    <t>2623</t>
    <phoneticPr fontId="2"/>
  </si>
  <si>
    <t>0688</t>
    <phoneticPr fontId="2"/>
  </si>
  <si>
    <t>0689</t>
    <phoneticPr fontId="2"/>
  </si>
  <si>
    <t>0289</t>
    <phoneticPr fontId="2"/>
  </si>
  <si>
    <t>2612</t>
    <phoneticPr fontId="18"/>
  </si>
  <si>
    <t>3/25-26</t>
    <phoneticPr fontId="18"/>
  </si>
  <si>
    <t>3/29</t>
    <phoneticPr fontId="18"/>
  </si>
  <si>
    <t>0016</t>
    <phoneticPr fontId="18"/>
  </si>
  <si>
    <t>0363</t>
    <phoneticPr fontId="18"/>
  </si>
  <si>
    <t>0364</t>
    <phoneticPr fontId="18"/>
  </si>
  <si>
    <t>3/23</t>
    <phoneticPr fontId="18"/>
  </si>
  <si>
    <t>3/24-24</t>
    <phoneticPr fontId="18"/>
  </si>
  <si>
    <t>3/26</t>
    <phoneticPr fontId="18"/>
  </si>
  <si>
    <t>3/27-27</t>
    <phoneticPr fontId="18"/>
  </si>
  <si>
    <t>3/25-25</t>
    <phoneticPr fontId="18"/>
  </si>
  <si>
    <t>3/26-27</t>
    <phoneticPr fontId="18"/>
  </si>
  <si>
    <r>
      <t>PACIFIC TIANJIN</t>
    </r>
    <r>
      <rPr>
        <sz val="11"/>
        <rFont val="ＭＳ Ｐゴシック"/>
        <family val="3"/>
        <charset val="128"/>
        <scheme val="minor"/>
      </rPr>
      <t>：SINOKOR / HONOR GLORY：DONGYOUNG</t>
    </r>
    <phoneticPr fontId="2"/>
  </si>
  <si>
    <t>HONOR GLORY</t>
    <phoneticPr fontId="2"/>
  </si>
  <si>
    <t>2601</t>
    <phoneticPr fontId="2"/>
  </si>
  <si>
    <t>2602</t>
    <phoneticPr fontId="2"/>
  </si>
  <si>
    <t>2603</t>
    <phoneticPr fontId="2"/>
  </si>
  <si>
    <t>★</t>
    <phoneticPr fontId="2"/>
  </si>
  <si>
    <t>★船名変更</t>
    <rPh sb="1" eb="5">
      <t>センメイヘンコウ</t>
    </rPh>
    <phoneticPr fontId="2"/>
  </si>
  <si>
    <t>○</t>
    <phoneticPr fontId="18"/>
  </si>
  <si>
    <t>○スケジュール調整により本船入れ替え</t>
    <rPh sb="7" eb="9">
      <t>チョウセイ</t>
    </rPh>
    <rPh sb="12" eb="15">
      <t>ホンセンイ</t>
    </rPh>
    <rPh sb="16" eb="17">
      <t>カ</t>
    </rPh>
    <phoneticPr fontId="18"/>
  </si>
  <si>
    <t>A VESSEL</t>
    <phoneticPr fontId="2"/>
  </si>
  <si>
    <t>☆</t>
    <phoneticPr fontId="2"/>
  </si>
  <si>
    <t>☆船名未定</t>
    <rPh sb="1" eb="5">
      <t>センメイミテイ</t>
    </rPh>
    <phoneticPr fontId="2"/>
  </si>
  <si>
    <t>☆</t>
    <phoneticPr fontId="18"/>
  </si>
  <si>
    <t>☆スケジュール調整により配船入れ替え</t>
    <rPh sb="7" eb="9">
      <t>チョウセイ</t>
    </rPh>
    <rPh sb="12" eb="15">
      <t>ハイセンイ</t>
    </rPh>
    <rPh sb="16" eb="17">
      <t>カ</t>
    </rPh>
    <phoneticPr fontId="18"/>
  </si>
  <si>
    <r>
      <t>DONGJIN VENUS</t>
    </r>
    <r>
      <rPr>
        <sz val="11"/>
        <rFont val="ＭＳ Ｐゴシック"/>
        <family val="3"/>
        <charset val="128"/>
        <scheme val="minor"/>
      </rPr>
      <t>：DONGJIN</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</si>
</sst>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2">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49" fontId="69" fillId="0" borderId="16" xfId="1" quotePrefix="1" applyNumberFormat="1" applyFont="1" applyBorder="1" applyAlignment="1">
      <alignment horizontal="right"/>
    </xf>
    <xf numFmtId="177" fontId="78" fillId="0" borderId="25" xfId="1" quotePrefix="1" applyNumberFormat="1" applyFont="1" applyBorder="1" applyAlignment="1">
      <alignment horizontal="center"/>
    </xf>
    <xf numFmtId="0" fontId="73" fillId="0" borderId="20" xfId="1" applyFont="1" applyBorder="1"/>
    <xf numFmtId="0" fontId="1" fillId="0" borderId="19" xfId="1" applyBorder="1"/>
    <xf numFmtId="0" fontId="29" fillId="0" borderId="0" xfId="1" applyFont="1"/>
    <xf numFmtId="0" fontId="9" fillId="0" borderId="13" xfId="1" applyFont="1" applyBorder="1"/>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topLeftCell="A2" zoomScaleNormal="100" workbookViewId="0">
      <selection activeCell="M34" sqref="M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4">
        <f ca="1">TODAY()</f>
        <v>46079</v>
      </c>
      <c r="U2" s="214"/>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9"/>
      <c r="D7" s="149"/>
      <c r="E7" s="149"/>
      <c r="F7" s="149"/>
      <c r="G7" s="149"/>
      <c r="H7" s="149"/>
      <c r="I7" s="149"/>
      <c r="J7" s="149"/>
      <c r="M7" s="125" t="s">
        <v>6</v>
      </c>
      <c r="N7" s="22"/>
      <c r="O7" s="22"/>
      <c r="P7" s="22"/>
      <c r="Q7" s="22"/>
      <c r="R7" s="22"/>
      <c r="S7" s="22"/>
      <c r="T7" s="47"/>
    </row>
    <row r="8" spans="1:24" ht="15.95" customHeight="1" thickBot="1" x14ac:dyDescent="0.2">
      <c r="B8" s="150" t="s">
        <v>7</v>
      </c>
      <c r="M8" s="132" t="s">
        <v>8</v>
      </c>
      <c r="N8" s="35"/>
      <c r="O8" s="36"/>
      <c r="P8" s="35"/>
      <c r="Q8" s="35"/>
      <c r="R8" s="35"/>
      <c r="S8" s="35"/>
      <c r="T8" s="48"/>
    </row>
    <row r="9" spans="1:24" ht="15.95" customHeight="1" x14ac:dyDescent="0.15">
      <c r="B9" s="150"/>
      <c r="M9" s="9"/>
      <c r="N9" s="24"/>
      <c r="O9" s="194"/>
      <c r="P9" s="24"/>
      <c r="Q9" s="24"/>
      <c r="R9" s="24"/>
      <c r="S9" s="24"/>
    </row>
    <row r="10" spans="1:24" ht="15.95" customHeight="1" x14ac:dyDescent="0.15">
      <c r="B10" s="150"/>
      <c r="F10" s="192" t="s">
        <v>9</v>
      </c>
      <c r="M10" s="9"/>
      <c r="N10" s="24"/>
      <c r="O10" s="194"/>
      <c r="Q10" s="24"/>
      <c r="R10" s="24"/>
      <c r="T10" s="192" t="s">
        <v>9</v>
      </c>
    </row>
    <row r="11" spans="1:24" ht="15.95" customHeight="1" x14ac:dyDescent="0.15">
      <c r="B11" s="150"/>
      <c r="F11" s="193" t="s">
        <v>84</v>
      </c>
      <c r="M11" s="9"/>
      <c r="N11" s="24"/>
      <c r="O11" s="194"/>
      <c r="Q11" s="24"/>
      <c r="R11" s="24"/>
      <c r="T11" s="193" t="s">
        <v>98</v>
      </c>
    </row>
    <row r="12" spans="1:24" ht="19.5" x14ac:dyDescent="0.3">
      <c r="B12" s="218" t="s">
        <v>10</v>
      </c>
      <c r="C12" s="218"/>
      <c r="D12" s="11"/>
      <c r="F12" t="s">
        <v>11</v>
      </c>
      <c r="H12" s="14"/>
      <c r="I12" s="14"/>
      <c r="M12" s="220" t="s">
        <v>12</v>
      </c>
      <c r="N12" s="220"/>
      <c r="O12" s="220"/>
      <c r="P12" s="220"/>
      <c r="Q12" s="220"/>
      <c r="R12" s="220"/>
      <c r="T12" t="s">
        <v>13</v>
      </c>
      <c r="U12" s="188"/>
      <c r="V12" s="188"/>
      <c r="W12" s="104"/>
    </row>
    <row r="13" spans="1:24" ht="15.95" customHeight="1" thickBot="1" x14ac:dyDescent="0.3">
      <c r="B13" s="219"/>
      <c r="C13" s="219"/>
      <c r="D13" s="195"/>
      <c r="F13" s="193" t="s">
        <v>188</v>
      </c>
      <c r="H13" s="1"/>
      <c r="I13" s="24"/>
      <c r="J13" s="22"/>
      <c r="M13" s="221"/>
      <c r="N13" s="221"/>
      <c r="O13" s="221"/>
      <c r="P13" s="221"/>
      <c r="Q13" s="221"/>
      <c r="R13" s="221"/>
      <c r="T13" s="193" t="s">
        <v>14</v>
      </c>
      <c r="U13" s="189"/>
      <c r="V13" s="189"/>
      <c r="W13" s="104"/>
    </row>
    <row r="14" spans="1:24" ht="15.95" customHeight="1" thickBot="1" x14ac:dyDescent="0.2">
      <c r="B14" s="17" t="s">
        <v>15</v>
      </c>
      <c r="C14" s="45" t="s">
        <v>16</v>
      </c>
      <c r="D14" s="44"/>
      <c r="E14" s="18" t="s">
        <v>17</v>
      </c>
      <c r="F14" s="18" t="s">
        <v>18</v>
      </c>
      <c r="G14" s="18" t="s">
        <v>19</v>
      </c>
      <c r="H14" s="18" t="s">
        <v>20</v>
      </c>
      <c r="I14" s="20" t="s">
        <v>21</v>
      </c>
      <c r="J14" s="19" t="s">
        <v>17</v>
      </c>
      <c r="M14" s="103" t="s">
        <v>22</v>
      </c>
      <c r="N14" s="45" t="s">
        <v>16</v>
      </c>
      <c r="O14" s="44"/>
      <c r="P14" s="18" t="s">
        <v>17</v>
      </c>
      <c r="Q14" s="18" t="s">
        <v>23</v>
      </c>
      <c r="R14" s="18" t="s">
        <v>24</v>
      </c>
      <c r="S14" s="18" t="s">
        <v>25</v>
      </c>
      <c r="T14" s="18" t="s">
        <v>26</v>
      </c>
      <c r="U14" s="20" t="s">
        <v>27</v>
      </c>
      <c r="V14" s="18" t="s">
        <v>17</v>
      </c>
      <c r="W14" s="20" t="s">
        <v>23</v>
      </c>
      <c r="X14" s="136"/>
    </row>
    <row r="15" spans="1:24" ht="15.95" customHeight="1" x14ac:dyDescent="0.15">
      <c r="A15" s="87" t="s">
        <v>92</v>
      </c>
      <c r="B15" s="6" t="s">
        <v>83</v>
      </c>
      <c r="C15" s="155" t="s">
        <v>89</v>
      </c>
      <c r="D15" s="3" t="s">
        <v>28</v>
      </c>
      <c r="E15" s="59" t="s">
        <v>155</v>
      </c>
      <c r="F15" s="50">
        <f>E15+2</f>
        <v>46083</v>
      </c>
      <c r="G15" s="50">
        <f>+F15</f>
        <v>46083</v>
      </c>
      <c r="H15" s="50">
        <f>F15+1</f>
        <v>46084</v>
      </c>
      <c r="I15" s="82" t="s">
        <v>29</v>
      </c>
      <c r="J15" s="71">
        <f>H15+3</f>
        <v>46087</v>
      </c>
      <c r="K15" s="94"/>
      <c r="M15" s="162" t="s">
        <v>95</v>
      </c>
      <c r="N15" s="163" t="s">
        <v>103</v>
      </c>
      <c r="O15" s="164" t="s">
        <v>30</v>
      </c>
      <c r="P15" s="208" t="s">
        <v>153</v>
      </c>
      <c r="Q15" s="165" t="s">
        <v>31</v>
      </c>
      <c r="R15" s="165">
        <f>T15+1</f>
        <v>46084</v>
      </c>
      <c r="S15" s="165" t="s">
        <v>31</v>
      </c>
      <c r="T15" s="165">
        <f>P15+1</f>
        <v>46083</v>
      </c>
      <c r="U15" s="166" t="s">
        <v>31</v>
      </c>
      <c r="V15" s="165">
        <f>R15+1</f>
        <v>46085</v>
      </c>
      <c r="W15" s="167" t="s">
        <v>31</v>
      </c>
    </row>
    <row r="16" spans="1:24" ht="15.95" customHeight="1" x14ac:dyDescent="0.15">
      <c r="A16" s="87" t="s">
        <v>92</v>
      </c>
      <c r="B16" s="133" t="s">
        <v>137</v>
      </c>
      <c r="C16" s="156" t="s">
        <v>86</v>
      </c>
      <c r="D16" s="26" t="s">
        <v>32</v>
      </c>
      <c r="E16" s="70">
        <f>E15+1</f>
        <v>46082</v>
      </c>
      <c r="F16" s="70">
        <f>E16+2</f>
        <v>46084</v>
      </c>
      <c r="G16" s="70">
        <f>F16</f>
        <v>46084</v>
      </c>
      <c r="H16" s="70">
        <f>G16+2</f>
        <v>46086</v>
      </c>
      <c r="I16" s="79" t="s">
        <v>29</v>
      </c>
      <c r="J16" s="72">
        <f>H16+2</f>
        <v>46088</v>
      </c>
      <c r="M16" s="168" t="s">
        <v>33</v>
      </c>
      <c r="N16" s="169" t="s">
        <v>104</v>
      </c>
      <c r="O16" s="170" t="s">
        <v>34</v>
      </c>
      <c r="P16" s="171">
        <f>P15+1</f>
        <v>46083</v>
      </c>
      <c r="Q16" s="171">
        <f>P16-1</f>
        <v>46082</v>
      </c>
      <c r="R16" s="171">
        <f>P16+1</f>
        <v>46084</v>
      </c>
      <c r="S16" s="184">
        <f>R16</f>
        <v>46084</v>
      </c>
      <c r="T16" s="171">
        <f>P16+2</f>
        <v>46085</v>
      </c>
      <c r="U16" s="172">
        <f>T16</f>
        <v>46085</v>
      </c>
      <c r="V16" s="171">
        <f>P16+3</f>
        <v>46086</v>
      </c>
      <c r="W16" s="185" t="s">
        <v>31</v>
      </c>
    </row>
    <row r="17" spans="1:23" ht="15.95" customHeight="1" thickBot="1" x14ac:dyDescent="0.2">
      <c r="A17" s="87"/>
      <c r="B17" s="2" t="s">
        <v>35</v>
      </c>
      <c r="C17" s="157" t="s">
        <v>100</v>
      </c>
      <c r="D17" s="27" t="s">
        <v>34</v>
      </c>
      <c r="E17" s="69">
        <f>E15+3</f>
        <v>46084</v>
      </c>
      <c r="F17" s="69">
        <f>E17+3</f>
        <v>46087</v>
      </c>
      <c r="G17" s="53">
        <f>F17</f>
        <v>46087</v>
      </c>
      <c r="H17" s="69">
        <f>F17+1</f>
        <v>46088</v>
      </c>
      <c r="I17" s="98" t="s">
        <v>36</v>
      </c>
      <c r="J17" s="73">
        <f>H17+2</f>
        <v>46090</v>
      </c>
      <c r="L17" s="87" t="s">
        <v>92</v>
      </c>
      <c r="M17" s="173" t="s">
        <v>37</v>
      </c>
      <c r="N17" s="169" t="s">
        <v>106</v>
      </c>
      <c r="O17" s="170" t="s">
        <v>30</v>
      </c>
      <c r="P17" s="174">
        <f>P15-2</f>
        <v>46080</v>
      </c>
      <c r="Q17" s="174" t="s">
        <v>31</v>
      </c>
      <c r="R17" s="174">
        <f>P17+6</f>
        <v>46086</v>
      </c>
      <c r="S17" s="175" t="s">
        <v>31</v>
      </c>
      <c r="T17" s="175" t="s">
        <v>31</v>
      </c>
      <c r="U17" s="176">
        <f>R17</f>
        <v>46086</v>
      </c>
      <c r="V17" s="174">
        <f>R17+1</f>
        <v>46087</v>
      </c>
      <c r="W17" s="177" t="s">
        <v>31</v>
      </c>
    </row>
    <row r="18" spans="1:23" ht="15.95" customHeight="1" thickBot="1" x14ac:dyDescent="0.2">
      <c r="A18" s="87"/>
      <c r="B18" s="6" t="s">
        <v>83</v>
      </c>
      <c r="C18" s="155" t="s">
        <v>93</v>
      </c>
      <c r="D18" s="3" t="s">
        <v>28</v>
      </c>
      <c r="E18" s="59">
        <f>E15+7</f>
        <v>46088</v>
      </c>
      <c r="F18" s="50">
        <f>E18+2</f>
        <v>46090</v>
      </c>
      <c r="G18" s="50">
        <f>+F18</f>
        <v>46090</v>
      </c>
      <c r="H18" s="50">
        <f>F18+1</f>
        <v>46091</v>
      </c>
      <c r="I18" s="82" t="s">
        <v>29</v>
      </c>
      <c r="J18" s="71">
        <f>H18+3</f>
        <v>46094</v>
      </c>
      <c r="L18" s="87" t="s">
        <v>92</v>
      </c>
      <c r="M18" s="160" t="s">
        <v>33</v>
      </c>
      <c r="N18" s="178" t="s">
        <v>105</v>
      </c>
      <c r="O18" s="179" t="s">
        <v>34</v>
      </c>
      <c r="P18" s="180">
        <f>P15+4</f>
        <v>46086</v>
      </c>
      <c r="Q18" s="180" t="s">
        <v>31</v>
      </c>
      <c r="R18" s="180">
        <f>T18+1</f>
        <v>46088</v>
      </c>
      <c r="S18" s="180">
        <f>T18</f>
        <v>46087</v>
      </c>
      <c r="T18" s="181">
        <f>P18+1</f>
        <v>46087</v>
      </c>
      <c r="U18" s="182" t="s">
        <v>38</v>
      </c>
      <c r="V18" s="180">
        <f>W18+1</f>
        <v>46090</v>
      </c>
      <c r="W18" s="183">
        <f>R18+1</f>
        <v>46089</v>
      </c>
    </row>
    <row r="19" spans="1:23" ht="15.95" customHeight="1" x14ac:dyDescent="0.15">
      <c r="A19" s="87" t="s">
        <v>92</v>
      </c>
      <c r="B19" s="133" t="s">
        <v>80</v>
      </c>
      <c r="C19" s="156" t="s">
        <v>87</v>
      </c>
      <c r="D19" s="26" t="s">
        <v>32</v>
      </c>
      <c r="E19" s="70">
        <f>E18+1</f>
        <v>46089</v>
      </c>
      <c r="F19" s="70">
        <f>E19+2</f>
        <v>46091</v>
      </c>
      <c r="G19" s="70">
        <f>F19</f>
        <v>46091</v>
      </c>
      <c r="H19" s="70">
        <f>G19+2</f>
        <v>46093</v>
      </c>
      <c r="I19" s="79" t="s">
        <v>29</v>
      </c>
      <c r="J19" s="72">
        <f>H19+2</f>
        <v>46095</v>
      </c>
      <c r="M19" s="162" t="s">
        <v>95</v>
      </c>
      <c r="N19" s="163" t="s">
        <v>121</v>
      </c>
      <c r="O19" s="164" t="s">
        <v>30</v>
      </c>
      <c r="P19" s="165">
        <f t="shared" ref="P19:P30" si="0">P15+7</f>
        <v>46089</v>
      </c>
      <c r="Q19" s="165" t="s">
        <v>31</v>
      </c>
      <c r="R19" s="165">
        <f>T19+1</f>
        <v>46091</v>
      </c>
      <c r="S19" s="165" t="s">
        <v>31</v>
      </c>
      <c r="T19" s="165">
        <f>P19+1</f>
        <v>46090</v>
      </c>
      <c r="U19" s="166" t="s">
        <v>31</v>
      </c>
      <c r="V19" s="165">
        <f>R19+1</f>
        <v>46092</v>
      </c>
      <c r="W19" s="167" t="s">
        <v>31</v>
      </c>
    </row>
    <row r="20" spans="1:23" ht="15.95" customHeight="1" thickBot="1" x14ac:dyDescent="0.2">
      <c r="A20" s="87"/>
      <c r="B20" s="2" t="s">
        <v>35</v>
      </c>
      <c r="C20" s="157" t="s">
        <v>118</v>
      </c>
      <c r="D20" s="27" t="s">
        <v>34</v>
      </c>
      <c r="E20" s="69">
        <f>E18+3</f>
        <v>46091</v>
      </c>
      <c r="F20" s="69">
        <f>E20+3</f>
        <v>46094</v>
      </c>
      <c r="G20" s="53">
        <f>F20</f>
        <v>46094</v>
      </c>
      <c r="H20" s="69">
        <f>F20+1</f>
        <v>46095</v>
      </c>
      <c r="I20" s="98" t="s">
        <v>36</v>
      </c>
      <c r="J20" s="73">
        <f>H20+2</f>
        <v>46097</v>
      </c>
      <c r="M20" s="168" t="s">
        <v>33</v>
      </c>
      <c r="N20" s="169" t="s">
        <v>122</v>
      </c>
      <c r="O20" s="170" t="s">
        <v>34</v>
      </c>
      <c r="P20" s="171">
        <f t="shared" si="0"/>
        <v>46090</v>
      </c>
      <c r="Q20" s="171">
        <f>P20-1</f>
        <v>46089</v>
      </c>
      <c r="R20" s="171">
        <f>P20+1</f>
        <v>46091</v>
      </c>
      <c r="S20" s="184">
        <f>R20</f>
        <v>46091</v>
      </c>
      <c r="T20" s="171">
        <f>P20+2</f>
        <v>46092</v>
      </c>
      <c r="U20" s="172">
        <f>T20</f>
        <v>46092</v>
      </c>
      <c r="V20" s="171">
        <f>P20+3</f>
        <v>46093</v>
      </c>
      <c r="W20" s="185" t="s">
        <v>31</v>
      </c>
    </row>
    <row r="21" spans="1:23" ht="15.95" customHeight="1" x14ac:dyDescent="0.15">
      <c r="A21" s="87"/>
      <c r="B21" s="6" t="s">
        <v>83</v>
      </c>
      <c r="C21" s="155" t="s">
        <v>91</v>
      </c>
      <c r="D21" s="3" t="s">
        <v>28</v>
      </c>
      <c r="E21" s="59">
        <f>E18+7</f>
        <v>46095</v>
      </c>
      <c r="F21" s="50">
        <f>E21+2</f>
        <v>46097</v>
      </c>
      <c r="G21" s="50">
        <f>+F21</f>
        <v>46097</v>
      </c>
      <c r="H21" s="50">
        <f>F21+1</f>
        <v>46098</v>
      </c>
      <c r="I21" s="82" t="s">
        <v>29</v>
      </c>
      <c r="J21" s="71">
        <f>H21+3</f>
        <v>46101</v>
      </c>
      <c r="K21" s="60"/>
      <c r="L21" s="87" t="s">
        <v>92</v>
      </c>
      <c r="M21" s="168" t="s">
        <v>37</v>
      </c>
      <c r="N21" s="169" t="s">
        <v>124</v>
      </c>
      <c r="O21" s="170" t="s">
        <v>30</v>
      </c>
      <c r="P21" s="174">
        <f t="shared" si="0"/>
        <v>46087</v>
      </c>
      <c r="Q21" s="174" t="s">
        <v>31</v>
      </c>
      <c r="R21" s="174">
        <f>P21+6</f>
        <v>46093</v>
      </c>
      <c r="S21" s="175" t="s">
        <v>31</v>
      </c>
      <c r="T21" s="175" t="s">
        <v>31</v>
      </c>
      <c r="U21" s="176">
        <f>R21</f>
        <v>46093</v>
      </c>
      <c r="V21" s="174">
        <f>R21+1</f>
        <v>46094</v>
      </c>
      <c r="W21" s="177" t="s">
        <v>31</v>
      </c>
    </row>
    <row r="22" spans="1:23" ht="15.95" customHeight="1" thickBot="1" x14ac:dyDescent="0.2">
      <c r="A22" s="87"/>
      <c r="B22" s="133" t="s">
        <v>79</v>
      </c>
      <c r="C22" s="156" t="s">
        <v>87</v>
      </c>
      <c r="D22" s="26" t="s">
        <v>32</v>
      </c>
      <c r="E22" s="70">
        <f>E21+1</f>
        <v>46096</v>
      </c>
      <c r="F22" s="70">
        <f>E22+2</f>
        <v>46098</v>
      </c>
      <c r="G22" s="70">
        <f>F22</f>
        <v>46098</v>
      </c>
      <c r="H22" s="70">
        <f>G22+2</f>
        <v>46100</v>
      </c>
      <c r="I22" s="79" t="s">
        <v>29</v>
      </c>
      <c r="J22" s="72">
        <f>H22+2</f>
        <v>46102</v>
      </c>
      <c r="M22" s="160" t="s">
        <v>33</v>
      </c>
      <c r="N22" s="178" t="s">
        <v>123</v>
      </c>
      <c r="O22" s="179" t="s">
        <v>34</v>
      </c>
      <c r="P22" s="180">
        <f t="shared" si="0"/>
        <v>46093</v>
      </c>
      <c r="Q22" s="180" t="s">
        <v>31</v>
      </c>
      <c r="R22" s="180">
        <f>T22+1</f>
        <v>46095</v>
      </c>
      <c r="S22" s="180">
        <f>T22</f>
        <v>46094</v>
      </c>
      <c r="T22" s="181">
        <f>P22+1</f>
        <v>46094</v>
      </c>
      <c r="U22" s="182" t="s">
        <v>38</v>
      </c>
      <c r="V22" s="180">
        <f>W22+1</f>
        <v>46097</v>
      </c>
      <c r="W22" s="183">
        <f>R22+1</f>
        <v>46096</v>
      </c>
    </row>
    <row r="23" spans="1:23" ht="15.95" customHeight="1" thickBot="1" x14ac:dyDescent="0.2">
      <c r="A23" s="87"/>
      <c r="B23" s="2" t="s">
        <v>154</v>
      </c>
      <c r="C23" s="157" t="s">
        <v>138</v>
      </c>
      <c r="D23" s="27" t="s">
        <v>28</v>
      </c>
      <c r="E23" s="69">
        <f>E21+3</f>
        <v>46098</v>
      </c>
      <c r="F23" s="69">
        <f>E23+3</f>
        <v>46101</v>
      </c>
      <c r="G23" s="53">
        <f>F23</f>
        <v>46101</v>
      </c>
      <c r="H23" s="69">
        <f>F23+1</f>
        <v>46102</v>
      </c>
      <c r="I23" s="98" t="s">
        <v>36</v>
      </c>
      <c r="J23" s="73">
        <f>H23+2</f>
        <v>46104</v>
      </c>
      <c r="M23" s="162" t="s">
        <v>95</v>
      </c>
      <c r="N23" s="163" t="s">
        <v>139</v>
      </c>
      <c r="O23" s="164" t="s">
        <v>30</v>
      </c>
      <c r="P23" s="165">
        <f t="shared" si="0"/>
        <v>46096</v>
      </c>
      <c r="Q23" s="165" t="s">
        <v>31</v>
      </c>
      <c r="R23" s="165">
        <f>T23+1</f>
        <v>46098</v>
      </c>
      <c r="S23" s="165" t="s">
        <v>31</v>
      </c>
      <c r="T23" s="165">
        <f>P23+1</f>
        <v>46097</v>
      </c>
      <c r="U23" s="166" t="s">
        <v>31</v>
      </c>
      <c r="V23" s="165">
        <f>R23+1</f>
        <v>46099</v>
      </c>
      <c r="W23" s="167" t="s">
        <v>31</v>
      </c>
    </row>
    <row r="24" spans="1:23" ht="15.95" customHeight="1" x14ac:dyDescent="0.15">
      <c r="A24" s="87"/>
      <c r="B24" s="6" t="s">
        <v>83</v>
      </c>
      <c r="C24" s="155" t="s">
        <v>96</v>
      </c>
      <c r="D24" s="3" t="s">
        <v>28</v>
      </c>
      <c r="E24" s="59">
        <f>E21+7</f>
        <v>46102</v>
      </c>
      <c r="F24" s="50">
        <f>E24+2</f>
        <v>46104</v>
      </c>
      <c r="G24" s="50">
        <f>+F24</f>
        <v>46104</v>
      </c>
      <c r="H24" s="50">
        <f>F24+1</f>
        <v>46105</v>
      </c>
      <c r="I24" s="82" t="s">
        <v>29</v>
      </c>
      <c r="J24" s="71">
        <f>H24+3</f>
        <v>46108</v>
      </c>
      <c r="K24" s="60"/>
      <c r="M24" s="168" t="s">
        <v>33</v>
      </c>
      <c r="N24" s="169" t="s">
        <v>140</v>
      </c>
      <c r="O24" s="170" t="s">
        <v>34</v>
      </c>
      <c r="P24" s="171">
        <f t="shared" si="0"/>
        <v>46097</v>
      </c>
      <c r="Q24" s="171">
        <f>P24-1</f>
        <v>46096</v>
      </c>
      <c r="R24" s="171">
        <f>P24+1</f>
        <v>46098</v>
      </c>
      <c r="S24" s="184">
        <f>R24</f>
        <v>46098</v>
      </c>
      <c r="T24" s="171">
        <f>P24+2</f>
        <v>46099</v>
      </c>
      <c r="U24" s="172">
        <f>T24</f>
        <v>46099</v>
      </c>
      <c r="V24" s="171">
        <f>P24+3</f>
        <v>46100</v>
      </c>
      <c r="W24" s="185" t="s">
        <v>31</v>
      </c>
    </row>
    <row r="25" spans="1:23" ht="15.95" customHeight="1" x14ac:dyDescent="0.15">
      <c r="A25" s="87"/>
      <c r="B25" s="210" t="s">
        <v>80</v>
      </c>
      <c r="C25" s="156" t="s">
        <v>156</v>
      </c>
      <c r="D25" s="26" t="s">
        <v>32</v>
      </c>
      <c r="E25" s="70">
        <f>E24+1</f>
        <v>46103</v>
      </c>
      <c r="F25" s="70">
        <f>E25+2</f>
        <v>46105</v>
      </c>
      <c r="G25" s="70">
        <f>F25</f>
        <v>46105</v>
      </c>
      <c r="H25" s="70">
        <f>G25+2</f>
        <v>46107</v>
      </c>
      <c r="I25" s="79" t="s">
        <v>29</v>
      </c>
      <c r="J25" s="72">
        <f>H25+2</f>
        <v>46109</v>
      </c>
      <c r="L25" s="87" t="s">
        <v>92</v>
      </c>
      <c r="M25" s="168" t="s">
        <v>37</v>
      </c>
      <c r="N25" s="169" t="s">
        <v>142</v>
      </c>
      <c r="O25" s="170" t="s">
        <v>30</v>
      </c>
      <c r="P25" s="174">
        <f t="shared" si="0"/>
        <v>46094</v>
      </c>
      <c r="Q25" s="174" t="s">
        <v>31</v>
      </c>
      <c r="R25" s="174">
        <f>P25+6</f>
        <v>46100</v>
      </c>
      <c r="S25" s="175" t="s">
        <v>31</v>
      </c>
      <c r="T25" s="175" t="s">
        <v>31</v>
      </c>
      <c r="U25" s="176">
        <f>R25</f>
        <v>46100</v>
      </c>
      <c r="V25" s="174">
        <f>R25+1</f>
        <v>46101</v>
      </c>
      <c r="W25" s="177" t="s">
        <v>31</v>
      </c>
    </row>
    <row r="26" spans="1:23" ht="15.95" customHeight="1" thickBot="1" x14ac:dyDescent="0.2">
      <c r="A26" s="87"/>
      <c r="B26" s="2" t="s">
        <v>154</v>
      </c>
      <c r="C26" s="157" t="s">
        <v>157</v>
      </c>
      <c r="D26" s="27" t="s">
        <v>28</v>
      </c>
      <c r="E26" s="69">
        <f>E24+3</f>
        <v>46105</v>
      </c>
      <c r="F26" s="69">
        <f>E26+3</f>
        <v>46108</v>
      </c>
      <c r="G26" s="53">
        <f>F26</f>
        <v>46108</v>
      </c>
      <c r="H26" s="69">
        <f>F26+1</f>
        <v>46109</v>
      </c>
      <c r="I26" s="98" t="s">
        <v>36</v>
      </c>
      <c r="J26" s="73">
        <f>H26+2</f>
        <v>46111</v>
      </c>
      <c r="M26" s="160" t="s">
        <v>33</v>
      </c>
      <c r="N26" s="178" t="s">
        <v>141</v>
      </c>
      <c r="O26" s="179" t="s">
        <v>34</v>
      </c>
      <c r="P26" s="180">
        <f t="shared" si="0"/>
        <v>46100</v>
      </c>
      <c r="Q26" s="180" t="s">
        <v>31</v>
      </c>
      <c r="R26" s="180">
        <f>T26+1</f>
        <v>46102</v>
      </c>
      <c r="S26" s="180">
        <f>T26</f>
        <v>46101</v>
      </c>
      <c r="T26" s="181">
        <f>P26+1</f>
        <v>46101</v>
      </c>
      <c r="U26" s="182" t="s">
        <v>38</v>
      </c>
      <c r="V26" s="180">
        <f>W26+1</f>
        <v>46104</v>
      </c>
      <c r="W26" s="183">
        <f>R26+1</f>
        <v>46103</v>
      </c>
    </row>
    <row r="27" spans="1:23" ht="15.95" customHeight="1" x14ac:dyDescent="0.15">
      <c r="A27" s="87"/>
      <c r="B27" s="159"/>
      <c r="M27" s="162" t="s">
        <v>95</v>
      </c>
      <c r="N27" s="163" t="s">
        <v>158</v>
      </c>
      <c r="O27" s="164" t="s">
        <v>30</v>
      </c>
      <c r="P27" s="165">
        <f t="shared" si="0"/>
        <v>46103</v>
      </c>
      <c r="Q27" s="165" t="s">
        <v>31</v>
      </c>
      <c r="R27" s="165">
        <f>T27+1</f>
        <v>46105</v>
      </c>
      <c r="S27" s="165" t="s">
        <v>31</v>
      </c>
      <c r="T27" s="165">
        <f>P27+1</f>
        <v>46104</v>
      </c>
      <c r="U27" s="166" t="s">
        <v>31</v>
      </c>
      <c r="V27" s="165">
        <f>R27+1</f>
        <v>46106</v>
      </c>
      <c r="W27" s="167" t="s">
        <v>31</v>
      </c>
    </row>
    <row r="28" spans="1:23" ht="15.95" customHeight="1" x14ac:dyDescent="0.15">
      <c r="B28" s="159"/>
      <c r="D28" s="28"/>
      <c r="F28" s="192" t="s">
        <v>9</v>
      </c>
      <c r="I28" s="74"/>
      <c r="J28" s="60"/>
      <c r="K28" s="60"/>
      <c r="M28" s="168" t="s">
        <v>33</v>
      </c>
      <c r="N28" s="169" t="s">
        <v>159</v>
      </c>
      <c r="O28" s="170" t="s">
        <v>34</v>
      </c>
      <c r="P28" s="171">
        <f t="shared" si="0"/>
        <v>46104</v>
      </c>
      <c r="Q28" s="171">
        <f>P28-1</f>
        <v>46103</v>
      </c>
      <c r="R28" s="171">
        <f>P28+1</f>
        <v>46105</v>
      </c>
      <c r="S28" s="184">
        <f>R28</f>
        <v>46105</v>
      </c>
      <c r="T28" s="171">
        <f>P28+2</f>
        <v>46106</v>
      </c>
      <c r="U28" s="172">
        <f>T28</f>
        <v>46106</v>
      </c>
      <c r="V28" s="171">
        <f>P28+3</f>
        <v>46107</v>
      </c>
      <c r="W28" s="185" t="s">
        <v>31</v>
      </c>
    </row>
    <row r="29" spans="1:23" ht="15.95" customHeight="1" x14ac:dyDescent="0.25">
      <c r="B29" s="216" t="s">
        <v>39</v>
      </c>
      <c r="C29" s="211"/>
      <c r="D29" s="211"/>
      <c r="F29" s="193" t="s">
        <v>78</v>
      </c>
      <c r="H29" s="29"/>
      <c r="I29" s="29"/>
      <c r="J29" s="29"/>
      <c r="L29" s="87" t="s">
        <v>92</v>
      </c>
      <c r="M29" s="173" t="s">
        <v>37</v>
      </c>
      <c r="N29" s="169" t="s">
        <v>161</v>
      </c>
      <c r="O29" s="170" t="s">
        <v>30</v>
      </c>
      <c r="P29" s="174">
        <f t="shared" si="0"/>
        <v>46101</v>
      </c>
      <c r="Q29" s="174" t="s">
        <v>31</v>
      </c>
      <c r="R29" s="174">
        <f>P29+6</f>
        <v>46107</v>
      </c>
      <c r="S29" s="175" t="s">
        <v>31</v>
      </c>
      <c r="T29" s="175" t="s">
        <v>31</v>
      </c>
      <c r="U29" s="176">
        <f>R29</f>
        <v>46107</v>
      </c>
      <c r="V29" s="174">
        <f>R29+1</f>
        <v>46108</v>
      </c>
      <c r="W29" s="177" t="s">
        <v>31</v>
      </c>
    </row>
    <row r="30" spans="1:23" ht="15.95" customHeight="1" thickBot="1" x14ac:dyDescent="0.3">
      <c r="B30" s="217"/>
      <c r="C30" s="211"/>
      <c r="D30" s="211"/>
      <c r="F30" s="193" t="s">
        <v>188</v>
      </c>
      <c r="H30" s="29"/>
      <c r="M30" s="160" t="s">
        <v>33</v>
      </c>
      <c r="N30" s="178" t="s">
        <v>160</v>
      </c>
      <c r="O30" s="179" t="s">
        <v>34</v>
      </c>
      <c r="P30" s="180">
        <f t="shared" si="0"/>
        <v>46107</v>
      </c>
      <c r="Q30" s="180" t="s">
        <v>31</v>
      </c>
      <c r="R30" s="180">
        <f>T30+1</f>
        <v>46109</v>
      </c>
      <c r="S30" s="180">
        <f>T30</f>
        <v>46108</v>
      </c>
      <c r="T30" s="181">
        <f>P30+1</f>
        <v>46108</v>
      </c>
      <c r="U30" s="182" t="s">
        <v>38</v>
      </c>
      <c r="V30" s="180">
        <f>W30+1</f>
        <v>46111</v>
      </c>
      <c r="W30" s="183">
        <f>R30+1</f>
        <v>46110</v>
      </c>
    </row>
    <row r="31" spans="1:23" ht="15.95" customHeight="1" thickBot="1" x14ac:dyDescent="0.2">
      <c r="B31" s="212" t="s">
        <v>22</v>
      </c>
      <c r="C31" s="20" t="s">
        <v>16</v>
      </c>
      <c r="D31" s="21"/>
      <c r="E31" s="21" t="s">
        <v>17</v>
      </c>
      <c r="F31" s="18" t="s">
        <v>40</v>
      </c>
      <c r="G31" s="18" t="s">
        <v>41</v>
      </c>
      <c r="H31" s="20" t="s">
        <v>21</v>
      </c>
      <c r="I31" s="19" t="s">
        <v>17</v>
      </c>
      <c r="L31" s="86"/>
      <c r="M31" s="159"/>
      <c r="O31" s="28"/>
      <c r="P31" s="105"/>
      <c r="Q31" s="105"/>
      <c r="R31" s="60"/>
      <c r="S31" s="60"/>
      <c r="T31" s="60"/>
      <c r="U31" s="105"/>
      <c r="V31" s="105"/>
      <c r="W31" s="105"/>
    </row>
    <row r="32" spans="1:23" ht="15.95" customHeight="1" x14ac:dyDescent="0.15">
      <c r="A32" s="87"/>
      <c r="B32" s="213" t="s">
        <v>77</v>
      </c>
      <c r="C32" s="156" t="s">
        <v>88</v>
      </c>
      <c r="D32" s="26" t="s">
        <v>34</v>
      </c>
      <c r="E32" s="70" t="s">
        <v>153</v>
      </c>
      <c r="F32" s="51">
        <f>E32+2</f>
        <v>46084</v>
      </c>
      <c r="G32" s="54">
        <f>F32+2</f>
        <v>46086</v>
      </c>
      <c r="H32" s="76" t="s">
        <v>29</v>
      </c>
      <c r="I32" s="52">
        <f>G32+3</f>
        <v>46089</v>
      </c>
      <c r="J32" s="196"/>
      <c r="L32" s="86"/>
      <c r="M32" s="159"/>
      <c r="N32" s="74"/>
      <c r="O32" s="28"/>
      <c r="P32" s="105"/>
      <c r="Q32" s="105"/>
      <c r="R32" s="60"/>
      <c r="S32" s="60"/>
      <c r="T32" s="60"/>
      <c r="U32" s="105"/>
      <c r="V32" s="105"/>
      <c r="W32" s="105"/>
    </row>
    <row r="33" spans="1:26" ht="15.95" customHeight="1" thickBot="1" x14ac:dyDescent="0.2">
      <c r="B33" s="2" t="s">
        <v>35</v>
      </c>
      <c r="C33" s="157" t="s">
        <v>100</v>
      </c>
      <c r="D33" s="27" t="s">
        <v>34</v>
      </c>
      <c r="E33" s="77">
        <f>E32+2</f>
        <v>46084</v>
      </c>
      <c r="F33" s="77">
        <f t="shared" ref="F33:F39" si="1">E33+2</f>
        <v>46086</v>
      </c>
      <c r="G33" s="53" t="s">
        <v>31</v>
      </c>
      <c r="H33" s="98" t="s">
        <v>36</v>
      </c>
      <c r="I33" s="73">
        <f>E33+6</f>
        <v>46090</v>
      </c>
      <c r="J33" s="22"/>
      <c r="T33" s="193"/>
    </row>
    <row r="34" spans="1:26" ht="15.95" customHeight="1" x14ac:dyDescent="0.15">
      <c r="A34" s="87"/>
      <c r="B34" s="213" t="s">
        <v>77</v>
      </c>
      <c r="C34" s="156" t="s">
        <v>89</v>
      </c>
      <c r="D34" s="26" t="s">
        <v>34</v>
      </c>
      <c r="E34" s="70">
        <f>E32+7</f>
        <v>46089</v>
      </c>
      <c r="F34" s="51">
        <f t="shared" si="1"/>
        <v>46091</v>
      </c>
      <c r="G34" s="54">
        <f>F34+2</f>
        <v>46093</v>
      </c>
      <c r="H34" s="76" t="s">
        <v>29</v>
      </c>
      <c r="I34" s="52">
        <f>G34+3</f>
        <v>46096</v>
      </c>
    </row>
    <row r="35" spans="1:26" ht="15.95" customHeight="1" thickBot="1" x14ac:dyDescent="0.2">
      <c r="B35" s="2" t="s">
        <v>35</v>
      </c>
      <c r="C35" s="157" t="s">
        <v>118</v>
      </c>
      <c r="D35" s="27" t="s">
        <v>34</v>
      </c>
      <c r="E35" s="77">
        <f>E34+2</f>
        <v>46091</v>
      </c>
      <c r="F35" s="77">
        <f t="shared" si="1"/>
        <v>46093</v>
      </c>
      <c r="G35" s="53" t="s">
        <v>31</v>
      </c>
      <c r="H35" s="98" t="s">
        <v>36</v>
      </c>
      <c r="I35" s="73">
        <f>E35+6</f>
        <v>46097</v>
      </c>
      <c r="L35" s="86"/>
      <c r="M35" s="106"/>
      <c r="R35" s="75"/>
      <c r="V35" s="67"/>
      <c r="W35" s="67"/>
    </row>
    <row r="36" spans="1:26" ht="15.95" customHeight="1" x14ac:dyDescent="0.15">
      <c r="A36" s="87"/>
      <c r="B36" s="213" t="s">
        <v>77</v>
      </c>
      <c r="C36" s="156" t="s">
        <v>93</v>
      </c>
      <c r="D36" s="26" t="s">
        <v>34</v>
      </c>
      <c r="E36" s="70">
        <f>E34+7</f>
        <v>46096</v>
      </c>
      <c r="F36" s="51">
        <f t="shared" si="1"/>
        <v>46098</v>
      </c>
      <c r="G36" s="54">
        <f>F36+2</f>
        <v>46100</v>
      </c>
      <c r="H36" s="76" t="s">
        <v>29</v>
      </c>
      <c r="I36" s="52">
        <f>G36+3</f>
        <v>46103</v>
      </c>
      <c r="L36" s="86"/>
      <c r="M36" s="9"/>
      <c r="X36" s="85"/>
      <c r="Y36" s="85"/>
    </row>
    <row r="37" spans="1:26" ht="15.95" customHeight="1" thickBot="1" x14ac:dyDescent="0.2">
      <c r="A37" s="87"/>
      <c r="B37" s="160" t="s">
        <v>35</v>
      </c>
      <c r="C37" s="157" t="s">
        <v>138</v>
      </c>
      <c r="D37" s="27" t="s">
        <v>34</v>
      </c>
      <c r="E37" s="77">
        <f>E36+2</f>
        <v>46098</v>
      </c>
      <c r="F37" s="77">
        <f t="shared" si="1"/>
        <v>46100</v>
      </c>
      <c r="G37" s="53" t="s">
        <v>31</v>
      </c>
      <c r="H37" s="98" t="s">
        <v>36</v>
      </c>
      <c r="I37" s="73">
        <f>E37+6</f>
        <v>46104</v>
      </c>
      <c r="Y37" s="85"/>
    </row>
    <row r="38" spans="1:26" ht="15.95" customHeight="1" x14ac:dyDescent="0.15">
      <c r="A38" s="87"/>
      <c r="B38" s="213" t="s">
        <v>77</v>
      </c>
      <c r="C38" s="156" t="s">
        <v>91</v>
      </c>
      <c r="D38" s="26" t="s">
        <v>34</v>
      </c>
      <c r="E38" s="70">
        <f>E36+7</f>
        <v>46103</v>
      </c>
      <c r="F38" s="51">
        <f t="shared" si="1"/>
        <v>46105</v>
      </c>
      <c r="G38" s="54">
        <f>F38+2</f>
        <v>46107</v>
      </c>
      <c r="H38" s="76" t="s">
        <v>29</v>
      </c>
      <c r="I38" s="52">
        <f>G38+3</f>
        <v>46110</v>
      </c>
      <c r="Y38" s="85"/>
    </row>
    <row r="39" spans="1:26" ht="15.95" customHeight="1" thickBot="1" x14ac:dyDescent="0.2">
      <c r="A39" s="87"/>
      <c r="B39" s="160" t="s">
        <v>35</v>
      </c>
      <c r="C39" s="157" t="s">
        <v>157</v>
      </c>
      <c r="D39" s="27" t="s">
        <v>34</v>
      </c>
      <c r="E39" s="77">
        <f>E38+2</f>
        <v>46105</v>
      </c>
      <c r="F39" s="77">
        <f t="shared" si="1"/>
        <v>46107</v>
      </c>
      <c r="G39" s="53" t="s">
        <v>31</v>
      </c>
      <c r="H39" s="98" t="s">
        <v>36</v>
      </c>
      <c r="I39" s="73">
        <f>E39+6</f>
        <v>46111</v>
      </c>
      <c r="L39" s="86"/>
      <c r="X39" s="85"/>
      <c r="Y39" s="85"/>
    </row>
    <row r="40" spans="1:26" ht="15.95" customHeight="1" x14ac:dyDescent="0.15">
      <c r="A40" s="86"/>
      <c r="B40" s="159"/>
      <c r="D40" s="74"/>
      <c r="E40" s="28"/>
      <c r="F40" s="105"/>
      <c r="G40" s="60"/>
      <c r="H40" s="60"/>
      <c r="I40" s="105"/>
      <c r="J40" s="105"/>
      <c r="K40" s="22"/>
      <c r="L40"/>
      <c r="M40" s="86"/>
      <c r="Y40" s="85"/>
      <c r="Z40" s="85"/>
    </row>
    <row r="41" spans="1:26" ht="15.95" customHeight="1" x14ac:dyDescent="0.15">
      <c r="A41" s="86"/>
      <c r="B41" s="159"/>
      <c r="C41" s="74"/>
      <c r="D41" s="28"/>
      <c r="F41" s="60"/>
      <c r="G41" s="60"/>
      <c r="H41" s="105"/>
      <c r="I41" s="105"/>
      <c r="J41" s="22"/>
      <c r="L41" s="86"/>
      <c r="X41" s="85"/>
      <c r="Y41" s="85"/>
    </row>
    <row r="42" spans="1:26" ht="15.95" customHeight="1" x14ac:dyDescent="0.15">
      <c r="B42" s="15"/>
      <c r="F42" s="192" t="s">
        <v>9</v>
      </c>
      <c r="H42" s="191"/>
      <c r="L42" s="86"/>
      <c r="X42" s="85"/>
      <c r="Y42" s="85"/>
    </row>
    <row r="43" spans="1:26" ht="15.95" customHeight="1" x14ac:dyDescent="0.25">
      <c r="A43" s="86"/>
      <c r="B43" s="216" t="s">
        <v>42</v>
      </c>
      <c r="C43" s="188"/>
      <c r="D43" s="188"/>
      <c r="F43" s="193" t="s">
        <v>174</v>
      </c>
      <c r="H43" s="190"/>
      <c r="M43" s="215" t="s">
        <v>43</v>
      </c>
      <c r="N43" s="215"/>
      <c r="O43" s="215"/>
      <c r="P43" s="215"/>
      <c r="Q43" s="215"/>
      <c r="R43" s="215"/>
      <c r="S43" s="215"/>
      <c r="T43" s="215"/>
      <c r="U43" s="215"/>
      <c r="X43" s="85"/>
      <c r="Y43" s="85"/>
    </row>
    <row r="44" spans="1:26" ht="15.95" customHeight="1" thickBot="1" x14ac:dyDescent="0.3">
      <c r="A44" s="86"/>
      <c r="B44" s="217"/>
      <c r="C44" s="189"/>
      <c r="D44" s="189"/>
      <c r="F44" s="193" t="s">
        <v>44</v>
      </c>
      <c r="H44" s="190"/>
      <c r="I44" s="16"/>
      <c r="J44" s="22"/>
      <c r="M44" s="215"/>
      <c r="N44" s="215"/>
      <c r="O44" s="215"/>
      <c r="P44" s="215"/>
      <c r="Q44" s="215"/>
      <c r="R44" s="215"/>
      <c r="S44" s="215"/>
      <c r="T44" s="215"/>
      <c r="U44" s="215"/>
      <c r="X44" s="85"/>
      <c r="Y44" s="85"/>
    </row>
    <row r="45" spans="1:26" ht="15.95" customHeight="1" thickBot="1" x14ac:dyDescent="0.2">
      <c r="A45" s="86"/>
      <c r="B45" s="17" t="s">
        <v>22</v>
      </c>
      <c r="C45" s="45" t="s">
        <v>16</v>
      </c>
      <c r="D45" s="44"/>
      <c r="E45" s="18" t="s">
        <v>45</v>
      </c>
      <c r="F45" s="18" t="s">
        <v>46</v>
      </c>
      <c r="G45" s="18" t="s">
        <v>47</v>
      </c>
      <c r="H45" s="19" t="s">
        <v>45</v>
      </c>
      <c r="I45" s="22"/>
      <c r="K45" s="78"/>
      <c r="M45" s="215"/>
      <c r="N45" s="215"/>
      <c r="O45" s="215"/>
      <c r="P45" s="215"/>
      <c r="Q45" s="215"/>
      <c r="R45" s="215"/>
      <c r="S45" s="215"/>
      <c r="T45" s="215"/>
      <c r="U45" s="215"/>
    </row>
    <row r="46" spans="1:26" ht="15.95" customHeight="1" x14ac:dyDescent="0.15">
      <c r="B46" s="139" t="s">
        <v>48</v>
      </c>
      <c r="C46" s="186" t="s">
        <v>94</v>
      </c>
      <c r="D46" s="7" t="s">
        <v>30</v>
      </c>
      <c r="E46" s="59" t="s">
        <v>155</v>
      </c>
      <c r="F46" s="50">
        <f t="shared" ref="F46:F54" si="2">E46+2</f>
        <v>46083</v>
      </c>
      <c r="G46" s="50">
        <f>F46</f>
        <v>46083</v>
      </c>
      <c r="H46" s="80">
        <f>G46+2</f>
        <v>46085</v>
      </c>
      <c r="I46" s="107"/>
      <c r="K46" s="78"/>
    </row>
    <row r="47" spans="1:26" ht="15.95" customHeight="1" x14ac:dyDescent="0.15">
      <c r="B47" s="139" t="s">
        <v>49</v>
      </c>
      <c r="C47" s="156" t="s">
        <v>102</v>
      </c>
      <c r="D47" s="4" t="s">
        <v>28</v>
      </c>
      <c r="E47" s="68">
        <f>E46+2</f>
        <v>46083</v>
      </c>
      <c r="F47" s="68">
        <f t="shared" si="2"/>
        <v>46085</v>
      </c>
      <c r="G47" s="55">
        <f t="shared" ref="G47:G48" si="3">+F47</f>
        <v>46085</v>
      </c>
      <c r="H47" s="83">
        <f>G47+3</f>
        <v>46088</v>
      </c>
      <c r="I47" s="107"/>
      <c r="K47" s="87"/>
      <c r="T47" s="15"/>
      <c r="X47" s="85"/>
    </row>
    <row r="48" spans="1:26" ht="15.95" customHeight="1" thickBot="1" x14ac:dyDescent="0.2">
      <c r="B48" s="2" t="s">
        <v>48</v>
      </c>
      <c r="C48" s="187" t="s">
        <v>101</v>
      </c>
      <c r="D48" s="5" t="s">
        <v>30</v>
      </c>
      <c r="E48" s="56">
        <f>E46+4</f>
        <v>46085</v>
      </c>
      <c r="F48" s="56">
        <f t="shared" si="2"/>
        <v>46087</v>
      </c>
      <c r="G48" s="56">
        <f t="shared" si="3"/>
        <v>46087</v>
      </c>
      <c r="H48" s="57">
        <f>G48+3</f>
        <v>46090</v>
      </c>
      <c r="K48" s="87"/>
      <c r="M48" s="119" t="s">
        <v>50</v>
      </c>
      <c r="O48" s="120"/>
      <c r="P48" s="120"/>
      <c r="Q48" s="30"/>
      <c r="R48" s="30"/>
      <c r="S48" s="120"/>
      <c r="U48" s="119" t="s">
        <v>51</v>
      </c>
      <c r="X48" s="22"/>
    </row>
    <row r="49" spans="1:24" ht="15.95" customHeight="1" x14ac:dyDescent="0.15">
      <c r="B49" s="139" t="s">
        <v>75</v>
      </c>
      <c r="C49" s="186" t="s">
        <v>119</v>
      </c>
      <c r="D49" s="7" t="s">
        <v>73</v>
      </c>
      <c r="E49" s="59">
        <f t="shared" ref="E49:E57" si="4">E46+7</f>
        <v>46088</v>
      </c>
      <c r="F49" s="50">
        <f t="shared" si="2"/>
        <v>46090</v>
      </c>
      <c r="G49" s="50">
        <f>F49</f>
        <v>46090</v>
      </c>
      <c r="H49" s="80">
        <f>G49+2</f>
        <v>46092</v>
      </c>
      <c r="I49" s="84"/>
      <c r="K49" s="81"/>
      <c r="M49" s="87"/>
      <c r="O49" s="120"/>
      <c r="P49" s="120"/>
      <c r="Q49" s="30"/>
      <c r="R49" s="30"/>
      <c r="S49" s="120"/>
      <c r="X49" s="85"/>
    </row>
    <row r="50" spans="1:24" ht="15.95" customHeight="1" x14ac:dyDescent="0.15">
      <c r="B50" s="139" t="s">
        <v>76</v>
      </c>
      <c r="C50" s="156" t="s">
        <v>97</v>
      </c>
      <c r="D50" s="4" t="s">
        <v>74</v>
      </c>
      <c r="E50" s="68">
        <f t="shared" si="4"/>
        <v>46090</v>
      </c>
      <c r="F50" s="68">
        <f t="shared" si="2"/>
        <v>46092</v>
      </c>
      <c r="G50" s="55">
        <f t="shared" ref="G50:G51" si="5">+F50</f>
        <v>46092</v>
      </c>
      <c r="H50" s="83">
        <f>G50+3</f>
        <v>46095</v>
      </c>
      <c r="I50" s="84"/>
      <c r="K50" s="87"/>
      <c r="L50"/>
      <c r="M50" s="30" t="s">
        <v>81</v>
      </c>
      <c r="O50" s="120"/>
      <c r="P50" s="120"/>
      <c r="Q50" s="30"/>
      <c r="R50" s="30"/>
      <c r="S50" s="120"/>
      <c r="U50" s="30" t="s">
        <v>52</v>
      </c>
    </row>
    <row r="51" spans="1:24" ht="15.95" customHeight="1" thickBot="1" x14ac:dyDescent="0.2">
      <c r="B51" s="2" t="s">
        <v>75</v>
      </c>
      <c r="C51" s="187" t="s">
        <v>120</v>
      </c>
      <c r="D51" s="5" t="s">
        <v>73</v>
      </c>
      <c r="E51" s="56">
        <f t="shared" si="4"/>
        <v>46092</v>
      </c>
      <c r="F51" s="56">
        <f t="shared" si="2"/>
        <v>46094</v>
      </c>
      <c r="G51" s="56">
        <f t="shared" si="5"/>
        <v>46094</v>
      </c>
      <c r="H51" s="57">
        <f>G51+3</f>
        <v>46097</v>
      </c>
      <c r="K51" s="87"/>
      <c r="L51"/>
      <c r="O51" s="120"/>
      <c r="P51" s="120"/>
      <c r="Q51" s="120"/>
      <c r="R51" s="120"/>
      <c r="S51" s="120"/>
      <c r="U51" s="30" t="s">
        <v>53</v>
      </c>
    </row>
    <row r="52" spans="1:24" ht="15.95" customHeight="1" x14ac:dyDescent="0.15">
      <c r="A52" s="87" t="s">
        <v>179</v>
      </c>
      <c r="B52" s="139" t="s">
        <v>175</v>
      </c>
      <c r="C52" s="186" t="s">
        <v>176</v>
      </c>
      <c r="D52" s="7" t="s">
        <v>30</v>
      </c>
      <c r="E52" s="59">
        <f t="shared" si="4"/>
        <v>46095</v>
      </c>
      <c r="F52" s="50">
        <f t="shared" si="2"/>
        <v>46097</v>
      </c>
      <c r="G52" s="50">
        <f>F52</f>
        <v>46097</v>
      </c>
      <c r="H52" s="80">
        <f>G52+2</f>
        <v>46099</v>
      </c>
      <c r="K52" s="87"/>
      <c r="L52"/>
      <c r="M52" s="30" t="s">
        <v>82</v>
      </c>
      <c r="N52" s="120"/>
      <c r="O52" s="120"/>
      <c r="P52" s="120"/>
      <c r="Q52" s="120"/>
      <c r="R52" s="120"/>
      <c r="S52" s="119"/>
      <c r="U52" s="134" t="s">
        <v>55</v>
      </c>
      <c r="W52" s="85"/>
    </row>
    <row r="53" spans="1:24" ht="15.95" customHeight="1" x14ac:dyDescent="0.15">
      <c r="A53" s="87" t="s">
        <v>184</v>
      </c>
      <c r="B53" s="139" t="s">
        <v>183</v>
      </c>
      <c r="C53" s="156"/>
      <c r="D53" s="4"/>
      <c r="E53" s="68">
        <f t="shared" si="4"/>
        <v>46097</v>
      </c>
      <c r="F53" s="68">
        <f t="shared" si="2"/>
        <v>46099</v>
      </c>
      <c r="G53" s="55">
        <f t="shared" ref="G53:G54" si="6">+F53</f>
        <v>46099</v>
      </c>
      <c r="H53" s="83">
        <f>G53+3</f>
        <v>46102</v>
      </c>
      <c r="K53" s="87"/>
      <c r="L53"/>
      <c r="M53" s="30" t="s">
        <v>54</v>
      </c>
      <c r="N53" s="120"/>
      <c r="O53" s="120"/>
      <c r="P53" s="120"/>
      <c r="Q53" s="120"/>
      <c r="R53" s="120"/>
      <c r="S53" s="121"/>
      <c r="T53" s="120"/>
      <c r="W53" s="22"/>
    </row>
    <row r="54" spans="1:24" ht="15.95" customHeight="1" thickBot="1" x14ac:dyDescent="0.2">
      <c r="A54" s="87" t="s">
        <v>179</v>
      </c>
      <c r="B54" s="2" t="s">
        <v>175</v>
      </c>
      <c r="C54" s="187" t="s">
        <v>177</v>
      </c>
      <c r="D54" s="5" t="s">
        <v>30</v>
      </c>
      <c r="E54" s="56">
        <f t="shared" si="4"/>
        <v>46099</v>
      </c>
      <c r="F54" s="56">
        <f t="shared" si="2"/>
        <v>46101</v>
      </c>
      <c r="G54" s="56">
        <f t="shared" si="6"/>
        <v>46101</v>
      </c>
      <c r="H54" s="57">
        <f>G54+3</f>
        <v>46104</v>
      </c>
      <c r="K54" s="87"/>
      <c r="L54"/>
      <c r="M54" s="30" t="s">
        <v>56</v>
      </c>
      <c r="W54" s="22"/>
    </row>
    <row r="55" spans="1:24" ht="15.95" customHeight="1" x14ac:dyDescent="0.15">
      <c r="A55" s="87" t="s">
        <v>184</v>
      </c>
      <c r="B55" s="139" t="s">
        <v>183</v>
      </c>
      <c r="C55" s="186"/>
      <c r="D55" s="7"/>
      <c r="E55" s="59">
        <f t="shared" si="4"/>
        <v>46102</v>
      </c>
      <c r="F55" s="50">
        <f t="shared" ref="F55:F57" si="7">E55+2</f>
        <v>46104</v>
      </c>
      <c r="G55" s="50">
        <f>F55</f>
        <v>46104</v>
      </c>
      <c r="H55" s="80">
        <f>G55+2</f>
        <v>46106</v>
      </c>
      <c r="K55" s="87"/>
      <c r="L55"/>
    </row>
    <row r="56" spans="1:24" ht="15.95" customHeight="1" x14ac:dyDescent="0.15">
      <c r="A56" s="87" t="s">
        <v>179</v>
      </c>
      <c r="B56" s="139" t="s">
        <v>175</v>
      </c>
      <c r="C56" s="156" t="s">
        <v>178</v>
      </c>
      <c r="D56" s="4" t="s">
        <v>74</v>
      </c>
      <c r="E56" s="68">
        <f t="shared" si="4"/>
        <v>46104</v>
      </c>
      <c r="F56" s="68">
        <f t="shared" si="7"/>
        <v>46106</v>
      </c>
      <c r="G56" s="55">
        <f t="shared" ref="G56:G57" si="8">+F56</f>
        <v>46106</v>
      </c>
      <c r="H56" s="83">
        <f>G56+3</f>
        <v>46109</v>
      </c>
      <c r="K56" s="87"/>
      <c r="L56"/>
      <c r="W56" s="22"/>
    </row>
    <row r="57" spans="1:24" ht="15.95" customHeight="1" thickBot="1" x14ac:dyDescent="0.2">
      <c r="A57" s="87" t="s">
        <v>184</v>
      </c>
      <c r="B57" s="209" t="s">
        <v>183</v>
      </c>
      <c r="C57" s="187"/>
      <c r="D57" s="5"/>
      <c r="E57" s="56">
        <f t="shared" si="4"/>
        <v>46106</v>
      </c>
      <c r="F57" s="56">
        <f t="shared" si="7"/>
        <v>46108</v>
      </c>
      <c r="G57" s="56">
        <f t="shared" si="8"/>
        <v>46108</v>
      </c>
      <c r="H57" s="57">
        <f>G57+3</f>
        <v>46111</v>
      </c>
      <c r="K57" s="87"/>
      <c r="L57"/>
    </row>
    <row r="58" spans="1:24" ht="15.95" customHeight="1" x14ac:dyDescent="0.15">
      <c r="A58" s="87"/>
      <c r="B58" s="159" t="s">
        <v>180</v>
      </c>
      <c r="C58" s="74"/>
      <c r="J58" s="22"/>
    </row>
    <row r="59" spans="1:24" ht="15.95" customHeight="1" x14ac:dyDescent="0.15">
      <c r="A59" s="86"/>
      <c r="B59" s="159" t="s">
        <v>185</v>
      </c>
      <c r="J59" s="22"/>
    </row>
    <row r="60" spans="1:24" ht="15.95" customHeight="1" x14ac:dyDescent="0.15">
      <c r="A60" s="86"/>
      <c r="B60" s="15"/>
      <c r="J60" s="22"/>
    </row>
    <row r="61" spans="1:24" ht="15.95" customHeight="1" x14ac:dyDescent="0.15">
      <c r="A61" s="86"/>
      <c r="B61" s="148"/>
      <c r="J61" s="22"/>
    </row>
    <row r="62" spans="1:24" ht="15.95" customHeight="1" x14ac:dyDescent="0.15"/>
    <row r="106" spans="2:12" x14ac:dyDescent="0.15">
      <c r="B106" s="24"/>
      <c r="C106" s="25"/>
      <c r="D106" s="25"/>
      <c r="E106" s="25"/>
      <c r="F106" s="25"/>
      <c r="G106" s="23"/>
      <c r="H106" s="24"/>
      <c r="I106" s="22"/>
    </row>
    <row r="107" spans="2:12" x14ac:dyDescent="0.15">
      <c r="B107" s="24"/>
      <c r="C107" s="25"/>
      <c r="D107" s="25"/>
      <c r="E107" s="25"/>
      <c r="F107" s="25"/>
      <c r="G107" s="23"/>
      <c r="H107" s="24"/>
      <c r="I107" s="22"/>
      <c r="J107" s="22"/>
      <c r="K107" s="22"/>
      <c r="L107" s="81"/>
    </row>
    <row r="108" spans="2:12" ht="14.25" x14ac:dyDescent="0.15">
      <c r="B108" s="24"/>
      <c r="C108" s="25"/>
      <c r="D108" s="25"/>
      <c r="E108" s="25"/>
      <c r="F108" s="25"/>
      <c r="G108" s="23"/>
      <c r="H108" s="24"/>
      <c r="I108" s="22"/>
      <c r="J108" s="9"/>
      <c r="K108" s="9"/>
      <c r="L108" s="91"/>
    </row>
    <row r="109" spans="2:12" x14ac:dyDescent="0.15">
      <c r="B109" s="24"/>
      <c r="C109" s="25"/>
      <c r="D109" s="25"/>
      <c r="E109" s="25"/>
      <c r="F109" s="25"/>
      <c r="G109" s="23"/>
      <c r="H109" s="24"/>
      <c r="I109" s="22"/>
      <c r="J109" s="22"/>
      <c r="K109" s="22"/>
      <c r="L109" s="81"/>
    </row>
    <row r="110" spans="2:12" x14ac:dyDescent="0.15">
      <c r="J110" s="22"/>
      <c r="K110" s="22"/>
      <c r="L110" s="81"/>
    </row>
    <row r="111" spans="2:12" x14ac:dyDescent="0.15">
      <c r="J111" s="22"/>
      <c r="K111" s="22"/>
      <c r="L111" s="81"/>
    </row>
    <row r="112" spans="2:12" x14ac:dyDescent="0.15">
      <c r="J112" s="22"/>
      <c r="K112" s="22"/>
      <c r="L112" s="81"/>
    </row>
    <row r="113" spans="10:12" x14ac:dyDescent="0.15">
      <c r="J113" s="22"/>
      <c r="K113" s="22"/>
      <c r="L113" s="81"/>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3"/>
  <sheetViews>
    <sheetView topLeftCell="A6" zoomScaleNormal="100" workbookViewId="0">
      <selection activeCell="B30" sqref="B30"/>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57</v>
      </c>
      <c r="C2" s="63"/>
      <c r="D2" s="63"/>
      <c r="E2" s="63"/>
      <c r="F2" s="63"/>
      <c r="G2" s="63"/>
      <c r="H2" s="63"/>
      <c r="I2" s="114" t="s">
        <v>58</v>
      </c>
      <c r="J2" s="61"/>
      <c r="K2" s="61"/>
      <c r="L2" s="61"/>
      <c r="M2" s="99"/>
      <c r="N2" s="61"/>
      <c r="O2" s="61"/>
      <c r="P2" s="61"/>
      <c r="S2" s="158">
        <f ca="1">TODAY()</f>
        <v>46079</v>
      </c>
    </row>
    <row r="3" spans="1:19" ht="23.25" x14ac:dyDescent="0.35">
      <c r="B3" s="64"/>
      <c r="C3" s="38"/>
      <c r="D3" s="38"/>
      <c r="E3" s="38"/>
      <c r="F3" s="38"/>
      <c r="G3" s="38"/>
      <c r="H3" s="38"/>
      <c r="I3" s="38"/>
      <c r="J3" s="38" t="s">
        <v>59</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60</v>
      </c>
      <c r="C6" s="15"/>
      <c r="D6" s="15"/>
      <c r="E6" s="15"/>
      <c r="F6" s="13"/>
      <c r="G6" s="13"/>
      <c r="H6" s="13"/>
      <c r="I6" s="14"/>
      <c r="J6" s="14"/>
      <c r="K6" s="14"/>
      <c r="L6" s="14"/>
    </row>
    <row r="7" spans="1:19" ht="17.25" x14ac:dyDescent="0.2">
      <c r="B7" s="117" t="s">
        <v>61</v>
      </c>
      <c r="C7" s="42"/>
      <c r="D7" s="42"/>
      <c r="E7" s="42"/>
      <c r="F7" s="118" t="s">
        <v>62</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63</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6"/>
      <c r="B12" s="108" t="s">
        <v>22</v>
      </c>
      <c r="C12" s="109" t="s">
        <v>16</v>
      </c>
      <c r="D12" s="110"/>
      <c r="E12" s="111" t="s">
        <v>45</v>
      </c>
      <c r="F12" s="112" t="s">
        <v>19</v>
      </c>
      <c r="G12" s="112" t="s">
        <v>20</v>
      </c>
      <c r="H12" s="112" t="s">
        <v>64</v>
      </c>
      <c r="I12" s="112" t="s">
        <v>65</v>
      </c>
      <c r="J12" s="112" t="s">
        <v>66</v>
      </c>
      <c r="K12" s="112" t="s">
        <v>67</v>
      </c>
      <c r="L12" s="113" t="s">
        <v>45</v>
      </c>
      <c r="M12"/>
    </row>
    <row r="13" spans="1:19" ht="21" customHeight="1" x14ac:dyDescent="0.2">
      <c r="A13" s="206" t="s">
        <v>181</v>
      </c>
      <c r="B13" s="197" t="s">
        <v>85</v>
      </c>
      <c r="C13" s="198" t="s">
        <v>112</v>
      </c>
      <c r="D13" s="142" t="s">
        <v>34</v>
      </c>
      <c r="E13" s="140" t="s">
        <v>108</v>
      </c>
      <c r="F13" s="137" t="s">
        <v>109</v>
      </c>
      <c r="G13" s="140" t="s">
        <v>38</v>
      </c>
      <c r="H13" s="140" t="s">
        <v>38</v>
      </c>
      <c r="I13" s="140" t="s">
        <v>38</v>
      </c>
      <c r="J13" s="140" t="s">
        <v>38</v>
      </c>
      <c r="K13" s="140" t="s">
        <v>38</v>
      </c>
      <c r="L13" s="146" t="s">
        <v>110</v>
      </c>
      <c r="M13"/>
    </row>
    <row r="14" spans="1:19" ht="21" customHeight="1" x14ac:dyDescent="0.2">
      <c r="A14" s="206" t="s">
        <v>186</v>
      </c>
      <c r="B14" s="199" t="s">
        <v>68</v>
      </c>
      <c r="C14" s="200" t="s">
        <v>111</v>
      </c>
      <c r="D14" s="142" t="s">
        <v>34</v>
      </c>
      <c r="E14" s="140" t="s">
        <v>108</v>
      </c>
      <c r="F14" s="137" t="s">
        <v>38</v>
      </c>
      <c r="G14" s="140" t="s">
        <v>109</v>
      </c>
      <c r="H14" s="137" t="s">
        <v>38</v>
      </c>
      <c r="I14" s="137" t="s">
        <v>38</v>
      </c>
      <c r="J14" s="137" t="s">
        <v>38</v>
      </c>
      <c r="K14" s="140" t="s">
        <v>116</v>
      </c>
      <c r="L14" s="146" t="s">
        <v>110</v>
      </c>
      <c r="M14" s="138"/>
    </row>
    <row r="15" spans="1:19" ht="21" customHeight="1" thickBot="1" x14ac:dyDescent="0.25">
      <c r="A15" s="206" t="s">
        <v>181</v>
      </c>
      <c r="B15" s="202" t="s">
        <v>90</v>
      </c>
      <c r="C15" s="201" t="s">
        <v>107</v>
      </c>
      <c r="D15" s="143" t="s">
        <v>34</v>
      </c>
      <c r="E15" s="144" t="s">
        <v>113</v>
      </c>
      <c r="F15" s="144" t="s">
        <v>38</v>
      </c>
      <c r="G15" s="144" t="s">
        <v>38</v>
      </c>
      <c r="H15" s="145" t="s">
        <v>114</v>
      </c>
      <c r="I15" s="144" t="s">
        <v>38</v>
      </c>
      <c r="J15" s="144" t="s">
        <v>115</v>
      </c>
      <c r="K15" s="144" t="s">
        <v>117</v>
      </c>
      <c r="L15" s="147" t="s">
        <v>110</v>
      </c>
      <c r="M15" s="138"/>
    </row>
    <row r="16" spans="1:19" ht="21" customHeight="1" x14ac:dyDescent="0.2">
      <c r="B16" s="197" t="s">
        <v>70</v>
      </c>
      <c r="C16" s="200" t="s">
        <v>125</v>
      </c>
      <c r="D16" s="141" t="s">
        <v>34</v>
      </c>
      <c r="E16" s="140" t="s">
        <v>110</v>
      </c>
      <c r="F16" s="137" t="s">
        <v>126</v>
      </c>
      <c r="G16" s="137" t="s">
        <v>38</v>
      </c>
      <c r="H16" s="137" t="s">
        <v>38</v>
      </c>
      <c r="I16" s="137" t="s">
        <v>38</v>
      </c>
      <c r="J16" s="140" t="s">
        <v>38</v>
      </c>
      <c r="K16" s="140" t="s">
        <v>38</v>
      </c>
      <c r="L16" s="146" t="s">
        <v>127</v>
      </c>
      <c r="M16"/>
      <c r="O16" s="1" t="s">
        <v>69</v>
      </c>
    </row>
    <row r="17" spans="1:15" ht="21" customHeight="1" x14ac:dyDescent="0.2">
      <c r="B17" s="199" t="s">
        <v>90</v>
      </c>
      <c r="C17" s="207" t="s">
        <v>128</v>
      </c>
      <c r="D17" s="141" t="s">
        <v>34</v>
      </c>
      <c r="E17" s="137" t="s">
        <v>110</v>
      </c>
      <c r="F17" s="137" t="s">
        <v>38</v>
      </c>
      <c r="G17" s="137" t="s">
        <v>126</v>
      </c>
      <c r="H17" s="204" t="s">
        <v>38</v>
      </c>
      <c r="I17" s="137" t="s">
        <v>38</v>
      </c>
      <c r="J17" s="137" t="s">
        <v>38</v>
      </c>
      <c r="K17" s="137" t="s">
        <v>134</v>
      </c>
      <c r="L17" s="161" t="s">
        <v>127</v>
      </c>
      <c r="M17"/>
      <c r="O17" s="1"/>
    </row>
    <row r="18" spans="1:15" ht="21" customHeight="1" x14ac:dyDescent="0.2">
      <c r="B18" s="203" t="s">
        <v>85</v>
      </c>
      <c r="C18" s="198" t="s">
        <v>129</v>
      </c>
      <c r="D18" s="142" t="s">
        <v>34</v>
      </c>
      <c r="E18" s="140" t="s">
        <v>131</v>
      </c>
      <c r="F18" s="137" t="s">
        <v>38</v>
      </c>
      <c r="G18" s="140" t="s">
        <v>38</v>
      </c>
      <c r="H18" s="140" t="s">
        <v>133</v>
      </c>
      <c r="I18" s="140" t="s">
        <v>135</v>
      </c>
      <c r="J18" s="140" t="s">
        <v>38</v>
      </c>
      <c r="K18" s="140" t="s">
        <v>38</v>
      </c>
      <c r="L18" s="146" t="s">
        <v>132</v>
      </c>
      <c r="M18"/>
    </row>
    <row r="19" spans="1:15" ht="21" customHeight="1" x14ac:dyDescent="0.2">
      <c r="B19" s="199" t="s">
        <v>68</v>
      </c>
      <c r="C19" s="200" t="s">
        <v>125</v>
      </c>
      <c r="D19" s="141" t="s">
        <v>34</v>
      </c>
      <c r="E19" s="140" t="s">
        <v>131</v>
      </c>
      <c r="F19" s="137" t="s">
        <v>38</v>
      </c>
      <c r="G19" s="140" t="s">
        <v>38</v>
      </c>
      <c r="H19" s="137" t="s">
        <v>38</v>
      </c>
      <c r="I19" s="137" t="s">
        <v>38</v>
      </c>
      <c r="J19" s="137" t="s">
        <v>126</v>
      </c>
      <c r="K19" s="140" t="s">
        <v>136</v>
      </c>
      <c r="L19" s="161" t="s">
        <v>127</v>
      </c>
      <c r="M19"/>
    </row>
    <row r="20" spans="1:15" ht="21" customHeight="1" thickBot="1" x14ac:dyDescent="0.25">
      <c r="B20" s="205" t="s">
        <v>85</v>
      </c>
      <c r="C20" s="201" t="s">
        <v>130</v>
      </c>
      <c r="D20" s="143" t="s">
        <v>34</v>
      </c>
      <c r="E20" s="144" t="s">
        <v>132</v>
      </c>
      <c r="F20" s="144" t="s">
        <v>38</v>
      </c>
      <c r="G20" s="144" t="s">
        <v>38</v>
      </c>
      <c r="H20" s="145" t="s">
        <v>134</v>
      </c>
      <c r="I20" s="144" t="s">
        <v>38</v>
      </c>
      <c r="J20" s="144" t="s">
        <v>38</v>
      </c>
      <c r="K20" s="144" t="s">
        <v>38</v>
      </c>
      <c r="L20" s="147" t="s">
        <v>127</v>
      </c>
      <c r="M20"/>
    </row>
    <row r="21" spans="1:15" ht="21" customHeight="1" x14ac:dyDescent="0.2">
      <c r="B21" s="197" t="s">
        <v>85</v>
      </c>
      <c r="C21" s="198" t="s">
        <v>143</v>
      </c>
      <c r="D21" s="142" t="s">
        <v>34</v>
      </c>
      <c r="E21" s="140" t="s">
        <v>127</v>
      </c>
      <c r="F21" s="137" t="s">
        <v>144</v>
      </c>
      <c r="G21" s="140" t="s">
        <v>38</v>
      </c>
      <c r="H21" s="140" t="s">
        <v>38</v>
      </c>
      <c r="I21" s="140" t="s">
        <v>38</v>
      </c>
      <c r="J21" s="140" t="s">
        <v>38</v>
      </c>
      <c r="K21" s="140" t="s">
        <v>38</v>
      </c>
      <c r="L21" s="146" t="s">
        <v>145</v>
      </c>
      <c r="M21"/>
    </row>
    <row r="22" spans="1:15" ht="21" customHeight="1" x14ac:dyDescent="0.2">
      <c r="B22" s="199" t="s">
        <v>70</v>
      </c>
      <c r="C22" s="200" t="s">
        <v>146</v>
      </c>
      <c r="D22" s="142" t="s">
        <v>34</v>
      </c>
      <c r="E22" s="140" t="s">
        <v>127</v>
      </c>
      <c r="F22" s="137" t="s">
        <v>38</v>
      </c>
      <c r="G22" s="140" t="s">
        <v>144</v>
      </c>
      <c r="H22" s="137" t="s">
        <v>38</v>
      </c>
      <c r="I22" s="137" t="s">
        <v>38</v>
      </c>
      <c r="J22" s="137" t="s">
        <v>38</v>
      </c>
      <c r="K22" s="140" t="s">
        <v>151</v>
      </c>
      <c r="L22" s="146" t="s">
        <v>145</v>
      </c>
    </row>
    <row r="23" spans="1:15" ht="21" customHeight="1" thickBot="1" x14ac:dyDescent="0.25">
      <c r="B23" s="202" t="s">
        <v>90</v>
      </c>
      <c r="C23" s="201" t="s">
        <v>147</v>
      </c>
      <c r="D23" s="143" t="s">
        <v>34</v>
      </c>
      <c r="E23" s="144" t="s">
        <v>148</v>
      </c>
      <c r="F23" s="144" t="s">
        <v>38</v>
      </c>
      <c r="G23" s="144" t="s">
        <v>38</v>
      </c>
      <c r="H23" s="145" t="s">
        <v>149</v>
      </c>
      <c r="I23" s="144" t="s">
        <v>38</v>
      </c>
      <c r="J23" s="144" t="s">
        <v>150</v>
      </c>
      <c r="K23" s="144" t="s">
        <v>152</v>
      </c>
      <c r="L23" s="147" t="s">
        <v>145</v>
      </c>
      <c r="O23" s="122" t="s">
        <v>50</v>
      </c>
    </row>
    <row r="24" spans="1:15" ht="21" customHeight="1" x14ac:dyDescent="0.2">
      <c r="B24" s="199" t="s">
        <v>70</v>
      </c>
      <c r="C24" s="200" t="s">
        <v>162</v>
      </c>
      <c r="D24" s="141" t="s">
        <v>34</v>
      </c>
      <c r="E24" s="140" t="s">
        <v>145</v>
      </c>
      <c r="F24" s="137" t="s">
        <v>163</v>
      </c>
      <c r="G24" s="137" t="s">
        <v>38</v>
      </c>
      <c r="H24" s="137" t="s">
        <v>38</v>
      </c>
      <c r="I24" s="137" t="s">
        <v>38</v>
      </c>
      <c r="J24" s="140" t="s">
        <v>38</v>
      </c>
      <c r="K24" s="140" t="s">
        <v>38</v>
      </c>
      <c r="L24" s="146" t="s">
        <v>164</v>
      </c>
      <c r="M24"/>
      <c r="O24" s="115" t="s">
        <v>81</v>
      </c>
    </row>
    <row r="25" spans="1:15" ht="21" customHeight="1" x14ac:dyDescent="0.2">
      <c r="B25" s="199" t="s">
        <v>85</v>
      </c>
      <c r="C25" s="207" t="s">
        <v>165</v>
      </c>
      <c r="D25" s="141" t="s">
        <v>34</v>
      </c>
      <c r="E25" s="137" t="s">
        <v>145</v>
      </c>
      <c r="F25" s="137" t="s">
        <v>38</v>
      </c>
      <c r="G25" s="137" t="s">
        <v>163</v>
      </c>
      <c r="H25" s="204" t="s">
        <v>38</v>
      </c>
      <c r="I25" s="137" t="s">
        <v>38</v>
      </c>
      <c r="J25" s="137" t="s">
        <v>38</v>
      </c>
      <c r="K25" s="137" t="s">
        <v>171</v>
      </c>
      <c r="L25" s="146" t="s">
        <v>164</v>
      </c>
      <c r="M25"/>
      <c r="O25" s="123"/>
    </row>
    <row r="26" spans="1:15" ht="21" customHeight="1" x14ac:dyDescent="0.2">
      <c r="B26" s="203" t="s">
        <v>90</v>
      </c>
      <c r="C26" s="198" t="s">
        <v>166</v>
      </c>
      <c r="D26" s="142" t="s">
        <v>34</v>
      </c>
      <c r="E26" s="140" t="s">
        <v>168</v>
      </c>
      <c r="F26" s="137" t="s">
        <v>38</v>
      </c>
      <c r="G26" s="140" t="s">
        <v>38</v>
      </c>
      <c r="H26" s="140" t="s">
        <v>169</v>
      </c>
      <c r="I26" s="140" t="s">
        <v>172</v>
      </c>
      <c r="J26" s="140" t="s">
        <v>38</v>
      </c>
      <c r="K26" s="140" t="s">
        <v>38</v>
      </c>
      <c r="L26" s="146">
        <v>46107</v>
      </c>
      <c r="M26"/>
      <c r="O26" s="115" t="s">
        <v>82</v>
      </c>
    </row>
    <row r="27" spans="1:15" ht="21" customHeight="1" x14ac:dyDescent="0.2">
      <c r="B27" s="199" t="s">
        <v>68</v>
      </c>
      <c r="C27" s="200" t="s">
        <v>162</v>
      </c>
      <c r="D27" s="141" t="s">
        <v>34</v>
      </c>
      <c r="E27" s="140" t="s">
        <v>168</v>
      </c>
      <c r="F27" s="137" t="s">
        <v>38</v>
      </c>
      <c r="G27" s="140" t="s">
        <v>38</v>
      </c>
      <c r="H27" s="137" t="s">
        <v>38</v>
      </c>
      <c r="I27" s="137" t="s">
        <v>38</v>
      </c>
      <c r="J27" s="137" t="s">
        <v>163</v>
      </c>
      <c r="K27" s="140" t="s">
        <v>173</v>
      </c>
      <c r="L27" s="146" t="s">
        <v>164</v>
      </c>
      <c r="O27" s="115" t="s">
        <v>54</v>
      </c>
    </row>
    <row r="28" spans="1:15" ht="21" customHeight="1" thickBot="1" x14ac:dyDescent="0.25">
      <c r="B28" s="205" t="s">
        <v>99</v>
      </c>
      <c r="C28" s="201" t="s">
        <v>167</v>
      </c>
      <c r="D28" s="143" t="s">
        <v>34</v>
      </c>
      <c r="E28" s="144" t="s">
        <v>170</v>
      </c>
      <c r="F28" s="144" t="s">
        <v>38</v>
      </c>
      <c r="G28" s="144" t="s">
        <v>38</v>
      </c>
      <c r="H28" s="145" t="s">
        <v>171</v>
      </c>
      <c r="I28" s="144" t="s">
        <v>38</v>
      </c>
      <c r="J28" s="144" t="s">
        <v>38</v>
      </c>
      <c r="K28" s="144" t="s">
        <v>38</v>
      </c>
      <c r="L28" s="147" t="s">
        <v>164</v>
      </c>
      <c r="O28" s="115" t="s">
        <v>56</v>
      </c>
    </row>
    <row r="29" spans="1:15" ht="21" customHeight="1" x14ac:dyDescent="0.15">
      <c r="B29" t="s">
        <v>182</v>
      </c>
    </row>
    <row r="30" spans="1:15" ht="21" customHeight="1" x14ac:dyDescent="0.2">
      <c r="B30" t="s">
        <v>187</v>
      </c>
      <c r="M30"/>
      <c r="O30" s="122" t="s">
        <v>51</v>
      </c>
    </row>
    <row r="31" spans="1:15" ht="20.25" customHeight="1" x14ac:dyDescent="0.2">
      <c r="A31"/>
      <c r="M31"/>
      <c r="O31" s="115" t="s">
        <v>52</v>
      </c>
    </row>
    <row r="32" spans="1:15" ht="20.25" customHeight="1" x14ac:dyDescent="0.2">
      <c r="A32" s="135"/>
      <c r="C32" s="154"/>
      <c r="D32" s="151"/>
      <c r="E32" s="152"/>
      <c r="F32" s="152"/>
      <c r="G32" s="152"/>
      <c r="H32" s="153"/>
      <c r="I32" s="152"/>
      <c r="J32" s="152"/>
      <c r="K32" s="152"/>
      <c r="L32" s="152"/>
      <c r="M32"/>
      <c r="O32" s="115"/>
    </row>
    <row r="33" spans="1:20" ht="21" customHeight="1" x14ac:dyDescent="0.2">
      <c r="A33" s="135"/>
      <c r="C33" s="154"/>
      <c r="D33" s="151"/>
      <c r="F33" s="152"/>
      <c r="G33" s="152"/>
      <c r="H33" s="153"/>
      <c r="I33" s="152"/>
      <c r="J33" s="152"/>
      <c r="K33" s="152"/>
      <c r="L33" s="152"/>
      <c r="M33"/>
      <c r="O33" s="115"/>
    </row>
    <row r="34" spans="1:20" ht="21" customHeight="1" thickBot="1" x14ac:dyDescent="0.25">
      <c r="A34" s="135"/>
      <c r="B34" s="117" t="s">
        <v>71</v>
      </c>
      <c r="C34" s="31"/>
      <c r="D34" s="28"/>
      <c r="E34" s="29"/>
      <c r="F34" s="29"/>
      <c r="G34" s="29"/>
      <c r="H34" s="29"/>
      <c r="J34" s="105"/>
      <c r="M34"/>
      <c r="O34" s="115"/>
    </row>
    <row r="35" spans="1:20" ht="21" customHeight="1" x14ac:dyDescent="0.2">
      <c r="A35" s="135"/>
      <c r="B35" s="126" t="s">
        <v>72</v>
      </c>
      <c r="C35" s="32"/>
      <c r="D35" s="32"/>
      <c r="E35" s="32"/>
      <c r="F35" s="32"/>
      <c r="G35" s="32"/>
      <c r="H35" s="32"/>
      <c r="I35" s="33"/>
      <c r="M35"/>
      <c r="O35" s="115"/>
    </row>
    <row r="36" spans="1:20" ht="21" customHeight="1" x14ac:dyDescent="0.2">
      <c r="A36" s="135"/>
      <c r="B36" s="127" t="s">
        <v>6</v>
      </c>
      <c r="C36" s="22"/>
      <c r="D36" s="22"/>
      <c r="E36" s="22"/>
      <c r="F36" s="22"/>
      <c r="G36" s="22"/>
      <c r="H36" s="22"/>
      <c r="I36" s="34"/>
      <c r="M36"/>
      <c r="O36" s="115"/>
    </row>
    <row r="37" spans="1:20" ht="21" customHeight="1" thickBot="1" x14ac:dyDescent="0.25">
      <c r="A37" s="135"/>
      <c r="B37" s="128" t="s">
        <v>8</v>
      </c>
      <c r="C37" s="35"/>
      <c r="D37" s="36"/>
      <c r="E37" s="35"/>
      <c r="F37" s="35"/>
      <c r="G37" s="35"/>
      <c r="H37" s="35"/>
      <c r="I37" s="40"/>
      <c r="M37"/>
      <c r="O37" s="115"/>
    </row>
    <row r="38" spans="1:20" ht="21" customHeight="1" x14ac:dyDescent="0.15">
      <c r="A38" s="135"/>
      <c r="M38" s="102"/>
      <c r="O38" s="123"/>
    </row>
    <row r="39" spans="1:20" ht="18" customHeight="1" x14ac:dyDescent="0.2">
      <c r="L39" s="15"/>
      <c r="M39" s="102"/>
      <c r="O39" s="122"/>
    </row>
    <row r="40" spans="1:20" ht="18" customHeight="1" x14ac:dyDescent="0.2">
      <c r="K40" s="95"/>
      <c r="L40" s="97"/>
      <c r="M40" s="102"/>
      <c r="O40" s="122"/>
    </row>
    <row r="41" spans="1:20" ht="18" customHeight="1" x14ac:dyDescent="0.2">
      <c r="O41" s="123"/>
      <c r="S41" s="95"/>
      <c r="T41" s="95"/>
    </row>
    <row r="42" spans="1:20" ht="18" customHeight="1" x14ac:dyDescent="0.2">
      <c r="N42" s="22"/>
      <c r="O42" s="123"/>
      <c r="S42" s="95"/>
      <c r="T42" s="95"/>
    </row>
    <row r="43" spans="1:20" ht="18" customHeight="1" x14ac:dyDescent="0.2">
      <c r="N43" s="15"/>
      <c r="O43" s="123"/>
      <c r="S43" s="95"/>
      <c r="T43" s="95"/>
    </row>
    <row r="44" spans="1:20" ht="18" customHeight="1" x14ac:dyDescent="0.2">
      <c r="N44" s="15"/>
      <c r="S44" s="95"/>
      <c r="T44" s="95"/>
    </row>
    <row r="45" spans="1:20" ht="18" customHeight="1" x14ac:dyDescent="0.15">
      <c r="N45" s="15"/>
      <c r="S45" s="15"/>
    </row>
    <row r="46" spans="1:20" ht="18" customHeight="1" x14ac:dyDescent="0.15">
      <c r="N46" s="15"/>
      <c r="O46" s="15"/>
      <c r="S46" s="15"/>
    </row>
    <row r="47" spans="1:20" ht="18" customHeight="1" x14ac:dyDescent="0.15">
      <c r="S47" s="15"/>
    </row>
    <row r="48" spans="1:20" ht="18" customHeight="1" x14ac:dyDescent="0.2">
      <c r="S48" s="58"/>
    </row>
    <row r="49" spans="11:19" ht="18" customHeight="1" x14ac:dyDescent="0.15">
      <c r="S49" s="16"/>
    </row>
    <row r="50" spans="11:19" ht="18" customHeight="1" x14ac:dyDescent="0.15"/>
    <row r="51" spans="11:19" ht="18" customHeight="1" x14ac:dyDescent="0.15"/>
    <row r="52" spans="11:19" ht="18" customHeight="1" x14ac:dyDescent="0.15"/>
    <row r="53" spans="11:19" ht="18" customHeight="1" x14ac:dyDescent="0.15"/>
    <row r="54" spans="11:19" ht="18" customHeight="1" x14ac:dyDescent="0.15">
      <c r="K54" s="22"/>
    </row>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3" spans="11:19" x14ac:dyDescent="0.15">
      <c r="L63"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2026-02-26T06:53:30Z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