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13" documentId="8_{457D2BCA-3A5B-4595-9A4B-13D9334BDC19}" xr6:coauthVersionLast="47" xr6:coauthVersionMax="47" xr10:uidLastSave="{1DD3D006-CC9D-41B1-A4F2-DCB5E99FBE56}"/>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3" l="1"/>
  <c r="J47" i="3"/>
  <c r="J38" i="3"/>
  <c r="H38" i="3"/>
  <c r="E37" i="3"/>
  <c r="E40" i="3" s="1"/>
  <c r="E36" i="3"/>
  <c r="I36" i="3" s="1"/>
  <c r="E35" i="3"/>
  <c r="G35" i="3" s="1"/>
  <c r="E34" i="3"/>
  <c r="G34" i="3" s="1"/>
  <c r="I33" i="3"/>
  <c r="G33" i="3"/>
  <c r="K33" i="3" s="1"/>
  <c r="H40" i="2"/>
  <c r="G32" i="2"/>
  <c r="H32" i="2" s="1"/>
  <c r="I32" i="2" s="1"/>
  <c r="F32" i="2"/>
  <c r="F33" i="2" s="1"/>
  <c r="G31" i="2"/>
  <c r="H31" i="2" s="1"/>
  <c r="I31" i="2" s="1"/>
  <c r="F31" i="2"/>
  <c r="F30" i="2"/>
  <c r="G30" i="2" s="1"/>
  <c r="H30" i="2" s="1"/>
  <c r="I30" i="2" s="1"/>
  <c r="G29" i="2"/>
  <c r="H29" i="2" s="1"/>
  <c r="I29" i="2" s="1"/>
  <c r="H24" i="2"/>
  <c r="F16" i="2"/>
  <c r="F17" i="2" s="1"/>
  <c r="F15" i="2"/>
  <c r="G15" i="2" s="1"/>
  <c r="H15" i="2" s="1"/>
  <c r="I15" i="2" s="1"/>
  <c r="G14" i="2"/>
  <c r="H14" i="2" s="1"/>
  <c r="I14" i="2" s="1"/>
  <c r="F14" i="2"/>
  <c r="H13" i="2"/>
  <c r="I13" i="2" s="1"/>
  <c r="G13" i="2"/>
  <c r="G39" i="1"/>
  <c r="E32" i="1"/>
  <c r="F32" i="1" s="1"/>
  <c r="G32" i="1" s="1"/>
  <c r="H32" i="1" s="1"/>
  <c r="J32" i="1" s="1"/>
  <c r="E31" i="1"/>
  <c r="E34" i="1" s="1"/>
  <c r="E30" i="1"/>
  <c r="F30" i="1" s="1"/>
  <c r="H29" i="1"/>
  <c r="J29" i="1" s="1"/>
  <c r="G29" i="1"/>
  <c r="F29" i="1" s="1"/>
  <c r="E29" i="1"/>
  <c r="F28" i="1"/>
  <c r="H28" i="1" s="1"/>
  <c r="J28" i="1" s="1"/>
  <c r="G23" i="1"/>
  <c r="E17" i="1"/>
  <c r="E20" i="1" s="1"/>
  <c r="F20" i="1" s="1"/>
  <c r="E15" i="1"/>
  <c r="E18" i="1" s="1"/>
  <c r="F14" i="1"/>
  <c r="H14" i="1" s="1"/>
  <c r="J14" i="1" s="1"/>
  <c r="E14" i="1"/>
  <c r="E13" i="1"/>
  <c r="E16" i="1" s="1"/>
  <c r="F12" i="1"/>
  <c r="H12" i="1" s="1"/>
  <c r="J12" i="1" s="1"/>
  <c r="G36" i="3" l="1"/>
  <c r="K36" i="3" s="1"/>
  <c r="H36" i="3"/>
  <c r="H34" i="3"/>
  <c r="I34" i="3"/>
  <c r="K35" i="3"/>
  <c r="J35" i="3"/>
  <c r="I40" i="3"/>
  <c r="E44" i="3"/>
  <c r="H44" i="3" s="1"/>
  <c r="E39" i="3"/>
  <c r="I37" i="3"/>
  <c r="G37" i="3" s="1"/>
  <c r="K37" i="3" s="1"/>
  <c r="E42" i="3"/>
  <c r="F34" i="3"/>
  <c r="E41" i="3"/>
  <c r="F34" i="2"/>
  <c r="G33" i="2"/>
  <c r="H33" i="2" s="1"/>
  <c r="I33" i="2" s="1"/>
  <c r="F35" i="2"/>
  <c r="G17" i="2"/>
  <c r="H17" i="2" s="1"/>
  <c r="I17" i="2" s="1"/>
  <c r="F18" i="2"/>
  <c r="F19" i="2"/>
  <c r="G16" i="2"/>
  <c r="H16" i="2" s="1"/>
  <c r="I16" i="2" s="1"/>
  <c r="H30" i="1"/>
  <c r="J30" i="1" s="1"/>
  <c r="G30" i="1"/>
  <c r="F34" i="1"/>
  <c r="G34" i="1" s="1"/>
  <c r="H34" i="1" s="1"/>
  <c r="J34" i="1" s="1"/>
  <c r="E37" i="1"/>
  <c r="E35" i="1"/>
  <c r="F35" i="1" s="1"/>
  <c r="G35" i="1" s="1"/>
  <c r="H35" i="1" s="1"/>
  <c r="J35" i="1" s="1"/>
  <c r="G28" i="1"/>
  <c r="F31" i="1"/>
  <c r="E33" i="1"/>
  <c r="F16" i="1"/>
  <c r="G16" i="1" s="1"/>
  <c r="H16" i="1" s="1"/>
  <c r="J16" i="1" s="1"/>
  <c r="E19" i="1"/>
  <c r="F19" i="1" s="1"/>
  <c r="G19" i="1" s="1"/>
  <c r="H19" i="1" s="1"/>
  <c r="J19" i="1" s="1"/>
  <c r="H20" i="1"/>
  <c r="J20" i="1" s="1"/>
  <c r="G20" i="1"/>
  <c r="F18" i="1"/>
  <c r="G18" i="1" s="1"/>
  <c r="H18" i="1" s="1"/>
  <c r="J18" i="1" s="1"/>
  <c r="E21" i="1"/>
  <c r="G14" i="1"/>
  <c r="G12" i="1"/>
  <c r="F17" i="1"/>
  <c r="F15" i="1"/>
  <c r="G13" i="1"/>
  <c r="I44" i="3" l="1"/>
  <c r="G44" i="3"/>
  <c r="K44" i="3" s="1"/>
  <c r="K34" i="3"/>
  <c r="J34" i="3"/>
  <c r="F42" i="3"/>
  <c r="G42" i="3"/>
  <c r="E46" i="3"/>
  <c r="G39" i="3"/>
  <c r="J39" i="3" s="1"/>
  <c r="K39" i="3" s="1"/>
  <c r="E43" i="3"/>
  <c r="G43" i="3" s="1"/>
  <c r="J43" i="3" s="1"/>
  <c r="K43" i="3" s="1"/>
  <c r="G40" i="3"/>
  <c r="K40" i="3" s="1"/>
  <c r="H40" i="3"/>
  <c r="E45" i="3"/>
  <c r="I45" i="3" s="1"/>
  <c r="G45" i="3" s="1"/>
  <c r="K45" i="3" s="1"/>
  <c r="I41" i="3"/>
  <c r="G41" i="3" s="1"/>
  <c r="K41" i="3" s="1"/>
  <c r="F37" i="2"/>
  <c r="G37" i="2" s="1"/>
  <c r="H37" i="2" s="1"/>
  <c r="I37" i="2" s="1"/>
  <c r="G34" i="2"/>
  <c r="H34" i="2" s="1"/>
  <c r="I34" i="2" s="1"/>
  <c r="F36" i="2"/>
  <c r="G36" i="2" s="1"/>
  <c r="H36" i="2" s="1"/>
  <c r="I36" i="2" s="1"/>
  <c r="G35" i="2"/>
  <c r="H35" i="2" s="1"/>
  <c r="I35" i="2" s="1"/>
  <c r="F38" i="2"/>
  <c r="G18" i="2"/>
  <c r="H18" i="2" s="1"/>
  <c r="I18" i="2" s="1"/>
  <c r="F21" i="2"/>
  <c r="G21" i="2" s="1"/>
  <c r="H21" i="2" s="1"/>
  <c r="I21" i="2" s="1"/>
  <c r="F20" i="2"/>
  <c r="G20" i="2" s="1"/>
  <c r="H20" i="2" s="1"/>
  <c r="I20" i="2" s="1"/>
  <c r="G19" i="2"/>
  <c r="H19" i="2" s="1"/>
  <c r="I19" i="2" s="1"/>
  <c r="F22" i="2"/>
  <c r="H31" i="1"/>
  <c r="J31" i="1" s="1"/>
  <c r="G31" i="1"/>
  <c r="E36" i="1"/>
  <c r="F36" i="1" s="1"/>
  <c r="F33" i="1"/>
  <c r="E38" i="1"/>
  <c r="F38" i="1" s="1"/>
  <c r="G38" i="1" s="1"/>
  <c r="H38" i="1" s="1"/>
  <c r="J38" i="1" s="1"/>
  <c r="F37" i="1"/>
  <c r="G37" i="1" s="1"/>
  <c r="H37" i="1" s="1"/>
  <c r="J37" i="1" s="1"/>
  <c r="H13" i="1"/>
  <c r="J13" i="1" s="1"/>
  <c r="F13" i="1"/>
  <c r="H15" i="1"/>
  <c r="J15" i="1" s="1"/>
  <c r="G15" i="1"/>
  <c r="H17" i="1"/>
  <c r="J17" i="1" s="1"/>
  <c r="G17" i="1"/>
  <c r="E22" i="1"/>
  <c r="F22" i="1" s="1"/>
  <c r="G22" i="1" s="1"/>
  <c r="H22" i="1" s="1"/>
  <c r="J22" i="1" s="1"/>
  <c r="F21" i="1"/>
  <c r="G21" i="1" s="1"/>
  <c r="H21" i="1" s="1"/>
  <c r="J21" i="1" s="1"/>
  <c r="G46" i="3" l="1"/>
  <c r="F46" i="3"/>
  <c r="I42" i="3"/>
  <c r="H42" i="3"/>
  <c r="F39" i="2"/>
  <c r="G39" i="2" s="1"/>
  <c r="H39" i="2" s="1"/>
  <c r="I39" i="2" s="1"/>
  <c r="G38" i="2"/>
  <c r="H38" i="2" s="1"/>
  <c r="I38" i="2" s="1"/>
  <c r="F23" i="2"/>
  <c r="G23" i="2" s="1"/>
  <c r="H23" i="2" s="1"/>
  <c r="I23" i="2" s="1"/>
  <c r="G22" i="2"/>
  <c r="H22" i="2" s="1"/>
  <c r="I22" i="2" s="1"/>
  <c r="H33" i="1"/>
  <c r="J33" i="1" s="1"/>
  <c r="G33" i="1"/>
  <c r="H36" i="1"/>
  <c r="J36" i="1" s="1"/>
  <c r="G36" i="1"/>
  <c r="P44" i="3"/>
  <c r="P36" i="3"/>
  <c r="E13" i="3"/>
  <c r="N14" i="2"/>
  <c r="N17" i="2" s="1"/>
  <c r="N20" i="2" s="1"/>
  <c r="N23" i="2" s="1"/>
  <c r="Q13" i="2"/>
  <c r="P13" i="2"/>
  <c r="P14" i="2" s="1"/>
  <c r="O13" i="2"/>
  <c r="O14" i="2" s="1"/>
  <c r="O17" i="2" s="1"/>
  <c r="O20" i="2" s="1"/>
  <c r="O23" i="2" s="1"/>
  <c r="K42" i="3" l="1"/>
  <c r="J42" i="3"/>
  <c r="I46" i="3"/>
  <c r="H46" i="3"/>
  <c r="G13" i="3"/>
  <c r="I13" i="3" s="1"/>
  <c r="K13" i="3" s="1"/>
  <c r="F13" i="3"/>
  <c r="E21" i="3"/>
  <c r="Q14" i="2"/>
  <c r="P17" i="2"/>
  <c r="K46" i="3" l="1"/>
  <c r="J46" i="3"/>
  <c r="P20" i="2"/>
  <c r="P23" i="2" s="1"/>
  <c r="Q17" i="2"/>
  <c r="Q20" i="2" s="1"/>
  <c r="Q23" i="2" s="1"/>
  <c r="E14" i="3" l="1"/>
  <c r="G14" i="3" s="1"/>
  <c r="K14" i="3" s="1"/>
  <c r="E15" i="3" l="1"/>
  <c r="I15" i="3" s="1"/>
  <c r="G15" i="3" l="1"/>
  <c r="K15" i="3" s="1"/>
  <c r="H15" i="3"/>
  <c r="J13" i="3"/>
  <c r="H13" i="3"/>
  <c r="O13" i="1" l="1"/>
  <c r="I12" i="3" l="1"/>
  <c r="G12" i="3" s="1"/>
  <c r="E16" i="3"/>
  <c r="E19" i="3" l="1"/>
  <c r="E18" i="3"/>
  <c r="K12" i="3"/>
  <c r="Q33" i="3" l="1"/>
  <c r="Q36" i="3" s="1"/>
  <c r="Q44" i="3" s="1"/>
  <c r="E20" i="3"/>
  <c r="R33" i="3" l="1"/>
  <c r="R36" i="3" s="1"/>
  <c r="R44" i="3" s="1"/>
  <c r="I20" i="3"/>
  <c r="G20" i="3" s="1"/>
  <c r="E24" i="3"/>
  <c r="I24" i="3" s="1"/>
  <c r="G24" i="3" s="1"/>
  <c r="E22" i="3"/>
  <c r="G22" i="3" s="1"/>
  <c r="J22" i="3" s="1"/>
  <c r="K22" i="3" s="1"/>
  <c r="G18" i="3"/>
  <c r="J18" i="3" s="1"/>
  <c r="K18" i="3" s="1"/>
  <c r="I16" i="3"/>
  <c r="G16" i="3" s="1"/>
  <c r="J14" i="3"/>
  <c r="T2" i="3"/>
  <c r="V2" i="2"/>
  <c r="W2" i="1"/>
  <c r="K24" i="3" l="1"/>
  <c r="K20" i="3"/>
  <c r="K16" i="3"/>
  <c r="S33" i="3"/>
  <c r="S36" i="3" s="1"/>
  <c r="S44" i="3" s="1"/>
  <c r="I19" i="3"/>
  <c r="E23" i="3"/>
  <c r="H23" i="3" s="1"/>
  <c r="T33" i="3" l="1"/>
  <c r="T36" i="3" s="1"/>
  <c r="T44" i="3" s="1"/>
  <c r="G23" i="3"/>
  <c r="K23" i="3" s="1"/>
  <c r="I23" i="3"/>
  <c r="H19" i="3"/>
  <c r="G19" i="3"/>
  <c r="K19" i="3" s="1"/>
  <c r="F21" i="3"/>
  <c r="G21" i="3"/>
  <c r="H17" i="3"/>
  <c r="J17" i="3" l="1"/>
  <c r="H21" i="3"/>
  <c r="I21" i="3"/>
  <c r="J26" i="3"/>
  <c r="S12" i="3"/>
  <c r="R12" i="3"/>
  <c r="Q12" i="3"/>
  <c r="R12" i="1"/>
  <c r="Q12" i="1"/>
  <c r="Q13" i="1" s="1"/>
  <c r="R13" i="1" s="1"/>
  <c r="P12" i="1"/>
  <c r="P13" i="1" s="1"/>
  <c r="J21" i="3" l="1"/>
  <c r="K21" i="3"/>
  <c r="P15" i="3" l="1"/>
  <c r="P19" i="3" s="1"/>
  <c r="P23" i="3" s="1"/>
  <c r="P27" i="3" s="1"/>
  <c r="Q15" i="3"/>
  <c r="R15" i="3" l="1"/>
  <c r="S15" i="3" s="1"/>
  <c r="Q19" i="3" l="1"/>
  <c r="Q23" i="3" s="1"/>
  <c r="Q27" i="3" s="1"/>
  <c r="R19" i="3"/>
  <c r="R23" i="3" l="1"/>
  <c r="R27" i="3" s="1"/>
  <c r="S19" i="3"/>
  <c r="S23" i="3" s="1"/>
  <c r="S27" i="3" s="1"/>
  <c r="E25" i="3" l="1"/>
  <c r="G25" i="3" l="1"/>
  <c r="F25" i="3"/>
  <c r="H25" i="3" l="1"/>
  <c r="I25" i="3"/>
  <c r="I27" i="3" l="1"/>
  <c r="J25" i="3"/>
  <c r="K25" i="3"/>
  <c r="Q16" i="1"/>
  <c r="P16" i="1"/>
  <c r="P19" i="1" s="1"/>
  <c r="P22" i="1" s="1"/>
  <c r="O16" i="1"/>
  <c r="O19" i="1" s="1"/>
  <c r="O22" i="1" s="1"/>
  <c r="Q19" i="1" l="1"/>
  <c r="Q22" i="1" s="1"/>
  <c r="R16" i="1"/>
  <c r="R19" i="1" s="1"/>
  <c r="R22" i="1" s="1"/>
</calcChain>
</file>

<file path=xl/sharedStrings.xml><?xml version="1.0" encoding="utf-8"?>
<sst xmlns="http://schemas.openxmlformats.org/spreadsheetml/2006/main" count="608" uniqueCount="144">
  <si>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</si>
  <si>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</si>
  <si>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</si>
  <si>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</si>
  <si>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</si>
  <si>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</si>
  <si>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</si>
  <si>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</si>
  <si>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</si>
  <si>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</si>
  <si>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</si>
  <si>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</si>
  <si>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</si>
  <si>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</si>
  <si>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</si>
  <si>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</si>
  <si>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</si>
  <si>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</si>
  <si>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</si>
  <si>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</si>
  <si>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</si>
  <si>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</si>
  <si>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</si>
  <si>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</si>
  <si>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</si>
  <si>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N</t>
    <phoneticPr fontId="20"/>
  </si>
  <si>
    <t>-</t>
    <phoneticPr fontId="1"/>
  </si>
  <si>
    <t>SAWASDEE SUNRISE</t>
    <phoneticPr fontId="1"/>
  </si>
  <si>
    <t>S</t>
  </si>
  <si>
    <t>PEGASUS PETA</t>
  </si>
  <si>
    <t>2523</t>
    <phoneticPr fontId="20"/>
  </si>
  <si>
    <t>W</t>
    <phoneticPr fontId="1"/>
  </si>
  <si>
    <t>KMTC JAKARTA</t>
    <phoneticPr fontId="1"/>
  </si>
  <si>
    <t>DONGJIN VENUS</t>
    <phoneticPr fontId="20"/>
  </si>
  <si>
    <t>N</t>
    <phoneticPr fontId="1"/>
  </si>
  <si>
    <t>PEGASUS TERA</t>
  </si>
  <si>
    <t>STARSHIP URSA</t>
    <phoneticPr fontId="1"/>
  </si>
  <si>
    <t>S</t>
    <phoneticPr fontId="1"/>
  </si>
  <si>
    <t>2524</t>
    <phoneticPr fontId="20"/>
  </si>
  <si>
    <t>0310</t>
    <phoneticPr fontId="20"/>
  </si>
  <si>
    <t>2527</t>
    <phoneticPr fontId="20"/>
  </si>
  <si>
    <t>12/27-28</t>
    <phoneticPr fontId="1"/>
  </si>
  <si>
    <t>0311</t>
    <phoneticPr fontId="20"/>
  </si>
  <si>
    <t>HAIPHONG</t>
    <phoneticPr fontId="1"/>
  </si>
  <si>
    <t>SHEKOU</t>
    <phoneticPr fontId="1"/>
  </si>
  <si>
    <t>INCHEON</t>
    <phoneticPr fontId="1"/>
  </si>
  <si>
    <t>ULSAN</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</si>
  <si>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</si>
  <si>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</si>
  <si>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</si>
  <si>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</si>
  <si>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</si>
  <si>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</si>
  <si>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</si>
  <si>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</si>
  <si>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</si>
  <si>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</si>
  <si>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</si>
  <si>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</si>
  <si>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</si>
  <si>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</si>
  <si>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</si>
  <si>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</si>
  <si>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</si>
  <si>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DONGJIN FORTUNE</t>
  </si>
  <si>
    <t>N</t>
  </si>
  <si>
    <t>PACIFIC TIANJIN</t>
  </si>
  <si>
    <t>W</t>
  </si>
  <si>
    <t>2568</t>
    <phoneticPr fontId="20"/>
  </si>
  <si>
    <t>0154</t>
    <phoneticPr fontId="20"/>
  </si>
  <si>
    <t>2569</t>
    <phoneticPr fontId="20"/>
  </si>
  <si>
    <t>0155</t>
    <phoneticPr fontId="20"/>
  </si>
  <si>
    <t>2570</t>
    <phoneticPr fontId="20"/>
  </si>
  <si>
    <t>0156</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</si>
  <si>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</si>
  <si>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</si>
  <si>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</si>
  <si>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</si>
  <si>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</si>
  <si>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</si>
  <si>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</si>
  <si>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</si>
  <si>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</si>
  <si>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</si>
  <si>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</si>
  <si>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MOJI EXPRESS</t>
    <phoneticPr fontId="20"/>
  </si>
  <si>
    <t>-</t>
  </si>
  <si>
    <t>DONGJIN FIDES</t>
    <phoneticPr fontId="20"/>
  </si>
  <si>
    <t>DONGJIN ENTERPRISE</t>
    <phoneticPr fontId="20"/>
  </si>
  <si>
    <t>11/21</t>
    <phoneticPr fontId="1"/>
  </si>
  <si>
    <t>0658</t>
    <phoneticPr fontId="20"/>
  </si>
  <si>
    <t>0274</t>
    <phoneticPr fontId="20"/>
  </si>
  <si>
    <t>2525</t>
    <phoneticPr fontId="20"/>
  </si>
  <si>
    <t>0275</t>
    <phoneticPr fontId="20"/>
  </si>
  <si>
    <t>XIAMEN</t>
    <phoneticPr fontId="1"/>
  </si>
  <si>
    <t>KWANGYANG</t>
    <phoneticPr fontId="1"/>
  </si>
  <si>
    <t>PEGASUS DREAM</t>
    <phoneticPr fontId="1"/>
  </si>
  <si>
    <t>12/28-29</t>
    <phoneticPr fontId="1"/>
  </si>
  <si>
    <t>東進エージェンシー株式会社（日本総代理店）</t>
  </si>
  <si>
    <t>2548</t>
    <phoneticPr fontId="20"/>
  </si>
  <si>
    <t>2549</t>
    <phoneticPr fontId="20"/>
  </si>
  <si>
    <t>2550</t>
    <phoneticPr fontId="20"/>
  </si>
  <si>
    <t>0312</t>
    <phoneticPr fontId="20"/>
  </si>
  <si>
    <t>12/13-14</t>
    <phoneticPr fontId="1"/>
  </si>
  <si>
    <t>12/20-21</t>
    <phoneticPr fontId="1"/>
  </si>
  <si>
    <t>2571</t>
    <phoneticPr fontId="20"/>
  </si>
  <si>
    <t>0157</t>
    <phoneticPr fontId="20"/>
  </si>
  <si>
    <t>2572</t>
    <phoneticPr fontId="20"/>
  </si>
  <si>
    <t>0276</t>
    <phoneticPr fontId="20"/>
  </si>
  <si>
    <t>S</t>
    <phoneticPr fontId="1"/>
  </si>
  <si>
    <t>12/14-15</t>
    <phoneticPr fontId="1"/>
  </si>
  <si>
    <t>1/11-12</t>
    <phoneticPr fontId="1"/>
  </si>
  <si>
    <t>NOW UNDER DRYDOCKING, NO SERVICE ON THIS ROUTE</t>
    <phoneticPr fontId="1"/>
  </si>
  <si>
    <t xml:space="preserve">HEUNG-A XIAMEN </t>
    <phoneticPr fontId="20"/>
  </si>
  <si>
    <t>2551</t>
    <phoneticPr fontId="20"/>
  </si>
  <si>
    <t>2528</t>
    <phoneticPr fontId="20"/>
  </si>
  <si>
    <t>★</t>
    <phoneticPr fontId="20"/>
  </si>
  <si>
    <t>0313</t>
    <phoneticPr fontId="20"/>
  </si>
  <si>
    <t>★DRY DOCKの為SKIP</t>
    <rPh sb="10" eb="11">
      <t>タメ</t>
    </rPh>
    <phoneticPr fontId="20"/>
  </si>
  <si>
    <t>STARSHIP URSA</t>
  </si>
  <si>
    <t>12/13-14</t>
  </si>
  <si>
    <t>1/3-4</t>
  </si>
  <si>
    <t>1/10-11</t>
    <phoneticPr fontId="1"/>
  </si>
  <si>
    <t>0158</t>
    <phoneticPr fontId="20"/>
  </si>
  <si>
    <t>2573</t>
    <phoneticPr fontId="20"/>
  </si>
  <si>
    <t>0159</t>
    <phoneticPr fontId="20"/>
  </si>
  <si>
    <t>0659</t>
    <phoneticPr fontId="20"/>
  </si>
  <si>
    <t>0660</t>
    <phoneticPr fontId="20"/>
  </si>
  <si>
    <t>☆</t>
    <phoneticPr fontId="20"/>
  </si>
  <si>
    <t>0661</t>
    <phoneticPr fontId="20"/>
  </si>
  <si>
    <t>0662</t>
    <phoneticPr fontId="20"/>
  </si>
  <si>
    <t>0663</t>
    <phoneticPr fontId="20"/>
  </si>
  <si>
    <t>2529</t>
    <phoneticPr fontId="20"/>
  </si>
  <si>
    <t>0664</t>
    <phoneticPr fontId="20"/>
  </si>
  <si>
    <t>0277</t>
    <phoneticPr fontId="20"/>
  </si>
  <si>
    <t>0665</t>
    <phoneticPr fontId="20"/>
  </si>
  <si>
    <t>★遅延回復の為SKIP</t>
    <rPh sb="1" eb="5">
      <t>チエンカイフク</t>
    </rPh>
    <rPh sb="6" eb="7">
      <t>タメ</t>
    </rPh>
    <phoneticPr fontId="20"/>
  </si>
  <si>
    <t>☆DONGJIN FIDES 0660N SKIPにつき、HIBIKI追加寄港</t>
    <rPh sb="35" eb="39">
      <t>ツイカキコウ</t>
    </rPh>
    <phoneticPr fontId="20"/>
  </si>
  <si>
    <t>SKIP</t>
    <phoneticPr fontId="1"/>
  </si>
  <si>
    <t>12/19</t>
    <phoneticPr fontId="1"/>
  </si>
  <si>
    <t>-</t>
    <phoneticPr fontId="20"/>
  </si>
  <si>
    <t>SKIP</t>
    <phoneticPr fontId="20"/>
  </si>
  <si>
    <t>▲</t>
    <phoneticPr fontId="20"/>
  </si>
  <si>
    <t>▲配船未定</t>
    <rPh sb="1" eb="5">
      <t>ハイセンミテイ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</si>
</sst>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
      <b/>
      <sz val="10.5"/>
      <color theme="1"/>
      <name val="ＭＳ Ｐ明朝"/>
      <family val="1"/>
      <charset val="128"/>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2" fillId="0" borderId="0"/>
  </cellStyleXfs>
  <cellXfs count="349">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2"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4" xfId="1" applyFont="1" applyBorder="1"/>
    <xf numFmtId="0" fontId="49" fillId="0" borderId="14" xfId="1" applyFont="1" applyBorder="1"/>
    <xf numFmtId="0" fontId="49" fillId="0" borderId="5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5" xfId="1" applyFont="1" applyBorder="1"/>
    <xf numFmtId="176" fontId="47" fillId="0" borderId="37"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1"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0"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6"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4"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3"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59" xfId="1" applyFont="1" applyBorder="1"/>
    <xf numFmtId="0" fontId="59" fillId="0" borderId="40" xfId="1" applyFont="1" applyBorder="1"/>
    <xf numFmtId="176" fontId="47" fillId="0" borderId="34"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0" fontId="37" fillId="0" borderId="0" xfId="0" applyFont="1" applyAlignment="1">
      <alignment horizontal="center"/>
    </xf>
    <xf numFmtId="0" fontId="49" fillId="2" borderId="19" xfId="1" applyFont="1" applyFill="1" applyBorder="1"/>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42" xfId="0" applyFont="1" applyBorder="1" applyAlignment="1">
      <alignment horizontal="center" vertical="center"/>
    </xf>
    <xf numFmtId="0" fontId="0" fillId="3" borderId="0" xfId="0" applyFill="1">
      <alignment vertical="center"/>
    </xf>
    <xf numFmtId="49" fontId="66" fillId="0" borderId="0" xfId="1" applyNumberFormat="1" applyFont="1" applyAlignment="1">
      <alignment horizontal="left"/>
    </xf>
    <xf numFmtId="0" fontId="66" fillId="0" borderId="0" xfId="1" applyFont="1" applyAlignment="1">
      <alignment horizontal="left"/>
    </xf>
    <xf numFmtId="49" fontId="66" fillId="0" borderId="0" xfId="1" applyNumberFormat="1" applyFont="1" applyAlignment="1">
      <alignment horizontal="right"/>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67" fillId="0" borderId="42" xfId="0" applyFont="1" applyBorder="1" applyAlignment="1">
      <alignment horizontal="center" vertical="center"/>
    </xf>
    <xf numFmtId="0" fontId="67"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37" fillId="0" borderId="0" xfId="0" applyFont="1" applyAlignment="1">
      <alignment horizontal="center"/>
    </xf>
    <xf numFmtId="176" fontId="47" fillId="0" borderId="34"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68" fillId="0" borderId="0" xfId="0" applyFont="1" applyAlignment="1">
      <alignment horizontal="right" vertical="center"/>
    </xf>
    <xf numFmtId="176" fontId="47" fillId="0" borderId="17" xfId="1" applyNumberFormat="1" applyFont="1" applyBorder="1" applyAlignment="1">
      <alignment horizontal="center"/>
    </xf>
    <xf numFmtId="176" fontId="47" fillId="0" borderId="15" xfId="1" quotePrefix="1" applyNumberFormat="1" applyFont="1" applyBorder="1" applyAlignment="1">
      <alignment horizontal="center"/>
    </xf>
    <xf numFmtId="176" fontId="47" fillId="0" borderId="62" xfId="1" quotePrefix="1" applyNumberFormat="1" applyFont="1" applyBorder="1" applyAlignment="1">
      <alignment horizontal="center"/>
    </xf>
    <xf numFmtId="176" fontId="47" fillId="0" borderId="20" xfId="1" quotePrefix="1" applyNumberFormat="1" applyFont="1" applyBorder="1" applyAlignment="1">
      <alignment horizontal="center"/>
    </xf>
    <xf numFmtId="176" fontId="47" fillId="0" borderId="63" xfId="1" quotePrefix="1" applyNumberFormat="1" applyFont="1" applyBorder="1" applyAlignment="1">
      <alignment horizontal="center"/>
    </xf>
    <xf numFmtId="176" fontId="47" fillId="0" borderId="24" xfId="1" quotePrefix="1" applyNumberFormat="1" applyFont="1" applyBorder="1" applyAlignment="1">
      <alignment horizontal="center"/>
    </xf>
    <xf numFmtId="176" fontId="47" fillId="0" borderId="64" xfId="1" quotePrefix="1" applyNumberFormat="1" applyFont="1" applyBorder="1" applyAlignment="1">
      <alignment horizontal="center"/>
    </xf>
    <xf numFmtId="176" fontId="47" fillId="3" borderId="26" xfId="1" quotePrefix="1" applyNumberFormat="1" applyFont="1" applyFill="1" applyBorder="1" applyAlignment="1">
      <alignment horizontal="center"/>
    </xf>
    <xf numFmtId="176" fontId="47" fillId="3" borderId="26" xfId="1" applyNumberFormat="1" applyFont="1" applyFill="1" applyBorder="1" applyAlignment="1">
      <alignment horizontal="center"/>
    </xf>
    <xf numFmtId="176" fontId="47" fillId="3" borderId="24" xfId="1" quotePrefix="1" applyNumberFormat="1" applyFont="1" applyFill="1" applyBorder="1" applyAlignment="1">
      <alignment horizontal="center"/>
    </xf>
    <xf numFmtId="176" fontId="47" fillId="3" borderId="64" xfId="1" quotePrefix="1" applyNumberFormat="1" applyFont="1" applyFill="1" applyBorder="1" applyAlignment="1">
      <alignment horizontal="center"/>
    </xf>
    <xf numFmtId="176" fontId="47" fillId="0" borderId="58" xfId="1" quotePrefix="1" applyNumberFormat="1" applyFont="1" applyBorder="1" applyAlignment="1">
      <alignment horizontal="center"/>
    </xf>
    <xf numFmtId="176" fontId="47" fillId="0" borderId="60" xfId="1" quotePrefix="1" applyNumberFormat="1" applyFont="1" applyBorder="1" applyAlignment="1">
      <alignment horizontal="center"/>
    </xf>
    <xf numFmtId="176" fontId="47" fillId="0" borderId="49" xfId="1" quotePrefix="1" applyNumberFormat="1" applyFont="1" applyBorder="1" applyAlignment="1">
      <alignment horizontal="center"/>
    </xf>
    <xf numFmtId="176" fontId="47" fillId="0" borderId="57" xfId="1" quotePrefix="1" applyNumberFormat="1" applyFont="1" applyBorder="1" applyAlignment="1">
      <alignment horizontal="center"/>
    </xf>
    <xf numFmtId="176" fontId="47" fillId="3" borderId="45" xfId="1" applyNumberFormat="1" applyFont="1" applyFill="1" applyBorder="1" applyAlignment="1">
      <alignment horizontal="center"/>
    </xf>
    <xf numFmtId="0" fontId="66" fillId="0" borderId="0" xfId="1" applyFont="1"/>
    <xf numFmtId="176" fontId="47" fillId="0" borderId="61" xfId="1" quotePrefix="1" applyNumberFormat="1" applyFont="1" applyBorder="1" applyAlignment="1">
      <alignment horizontal="center"/>
    </xf>
    <xf numFmtId="176" fontId="22" fillId="3" borderId="26" xfId="1" quotePrefix="1" applyNumberFormat="1" applyFont="1" applyFill="1" applyBorder="1" applyAlignment="1">
      <alignment horizontal="center"/>
    </xf>
    <xf numFmtId="176" fontId="22" fillId="3" borderId="26" xfId="1" applyNumberFormat="1" applyFont="1" applyFill="1" applyBorder="1" applyAlignment="1">
      <alignment horizontal="center"/>
    </xf>
    <xf numFmtId="176" fontId="22" fillId="3" borderId="24" xfId="1" quotePrefix="1" applyNumberFormat="1" applyFont="1" applyFill="1" applyBorder="1" applyAlignment="1">
      <alignment horizontal="center"/>
    </xf>
    <xf numFmtId="176" fontId="22" fillId="3" borderId="46" xfId="1" quotePrefix="1" applyNumberFormat="1" applyFont="1" applyFill="1" applyBorder="1" applyAlignment="1">
      <alignment horizontal="center"/>
    </xf>
    <xf numFmtId="176" fontId="22" fillId="3" borderId="32" xfId="1" quotePrefix="1" applyNumberFormat="1" applyFont="1" applyFill="1" applyBorder="1" applyAlignment="1">
      <alignment horizontal="center"/>
    </xf>
    <xf numFmtId="176" fontId="22" fillId="3" borderId="32" xfId="1" applyNumberFormat="1" applyFont="1" applyFill="1" applyBorder="1" applyAlignment="1">
      <alignment horizontal="center"/>
    </xf>
    <xf numFmtId="176" fontId="22" fillId="3" borderId="30" xfId="1" quotePrefix="1" applyNumberFormat="1" applyFont="1" applyFill="1" applyBorder="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5"/>
  <sheetViews>
    <sheetView tabSelected="1" workbookViewId="0">
      <selection activeCell="E18" sqref="E18"/>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89">
        <f ca="1">TODAY()</f>
        <v>45994</v>
      </c>
      <c r="X2" s="289"/>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78" t="s">
        <v>7</v>
      </c>
      <c r="C8" s="279"/>
      <c r="D8" s="279"/>
      <c r="E8" s="279"/>
      <c r="F8" s="279"/>
      <c r="G8" s="279"/>
      <c r="H8" s="279"/>
      <c r="I8" s="279"/>
      <c r="J8" s="279"/>
      <c r="P8" s="29" t="s">
        <v>8</v>
      </c>
      <c r="Q8" s="30"/>
      <c r="R8" s="31"/>
      <c r="S8" s="30"/>
      <c r="T8" s="30"/>
      <c r="U8" s="30"/>
      <c r="V8" s="30"/>
      <c r="W8" s="32"/>
    </row>
    <row r="9" spans="1:26" ht="19.5" x14ac:dyDescent="0.3">
      <c r="B9" s="280" t="s">
        <v>9</v>
      </c>
      <c r="C9" s="281"/>
      <c r="D9" s="281"/>
      <c r="E9" s="281"/>
      <c r="F9" s="34"/>
      <c r="G9" s="34"/>
      <c r="H9" s="34"/>
      <c r="I9" s="34"/>
      <c r="P9" s="33"/>
    </row>
    <row r="10" spans="1:26" ht="15.95" customHeight="1" thickBot="1" x14ac:dyDescent="0.3">
      <c r="B10" s="282"/>
      <c r="C10" s="282"/>
      <c r="D10" s="282"/>
      <c r="E10" s="282"/>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27"/>
      <c r="B12" s="131" t="s">
        <v>113</v>
      </c>
      <c r="C12" s="174" t="s">
        <v>99</v>
      </c>
      <c r="D12" s="176" t="s">
        <v>25</v>
      </c>
      <c r="E12" s="78">
        <v>45997</v>
      </c>
      <c r="F12" s="324">
        <f>E12+2</f>
        <v>45999</v>
      </c>
      <c r="G12" s="324">
        <f>+F12</f>
        <v>45999</v>
      </c>
      <c r="H12" s="324">
        <f>F12+1</f>
        <v>46000</v>
      </c>
      <c r="I12" s="325" t="s">
        <v>140</v>
      </c>
      <c r="J12" s="326">
        <f>H12+3</f>
        <v>46003</v>
      </c>
      <c r="K12" s="235" t="s">
        <v>36</v>
      </c>
      <c r="L12" s="230">
        <v>2515</v>
      </c>
      <c r="M12" s="231" t="s">
        <v>28</v>
      </c>
      <c r="N12" s="226" t="s">
        <v>103</v>
      </c>
      <c r="O12" s="227">
        <v>46008</v>
      </c>
      <c r="P12" s="228">
        <f>O12+3</f>
        <v>46011</v>
      </c>
      <c r="Q12" s="227">
        <f>O12+5</f>
        <v>46013</v>
      </c>
      <c r="R12" s="229">
        <f>O12+6</f>
        <v>46014</v>
      </c>
    </row>
    <row r="13" spans="1:26" ht="15.75" customHeight="1" x14ac:dyDescent="0.15">
      <c r="A13" s="127"/>
      <c r="B13" s="225" t="s">
        <v>29</v>
      </c>
      <c r="C13" s="170" t="s">
        <v>38</v>
      </c>
      <c r="D13" s="171" t="s">
        <v>31</v>
      </c>
      <c r="E13" s="122">
        <f>E12+1</f>
        <v>45998</v>
      </c>
      <c r="F13" s="122">
        <f>G13</f>
        <v>46000</v>
      </c>
      <c r="G13" s="122">
        <f>E13+2</f>
        <v>46000</v>
      </c>
      <c r="H13" s="122">
        <f>G13+2</f>
        <v>46002</v>
      </c>
      <c r="I13" s="327" t="s">
        <v>140</v>
      </c>
      <c r="J13" s="328">
        <f>H13+2</f>
        <v>46004</v>
      </c>
      <c r="K13" s="254" t="s">
        <v>27</v>
      </c>
      <c r="L13" s="257">
        <v>2523</v>
      </c>
      <c r="M13" s="260" t="s">
        <v>28</v>
      </c>
      <c r="N13" s="263" t="s">
        <v>104</v>
      </c>
      <c r="O13" s="283">
        <f>O12+7</f>
        <v>46015</v>
      </c>
      <c r="P13" s="269">
        <f>P12+7</f>
        <v>46018</v>
      </c>
      <c r="Q13" s="269">
        <f>Q12+7</f>
        <v>46020</v>
      </c>
      <c r="R13" s="290">
        <f>Q13+1</f>
        <v>46021</v>
      </c>
    </row>
    <row r="14" spans="1:26" ht="15.75" customHeight="1" thickBot="1" x14ac:dyDescent="0.2">
      <c r="A14" s="127" t="s">
        <v>24</v>
      </c>
      <c r="B14" s="129" t="s">
        <v>33</v>
      </c>
      <c r="C14" s="172" t="s">
        <v>39</v>
      </c>
      <c r="D14" s="173" t="s">
        <v>34</v>
      </c>
      <c r="E14" s="81">
        <f>E12+3</f>
        <v>46000</v>
      </c>
      <c r="F14" s="81">
        <f>E14+3</f>
        <v>46003</v>
      </c>
      <c r="G14" s="82">
        <f>F14</f>
        <v>46003</v>
      </c>
      <c r="H14" s="81">
        <f>F14+1</f>
        <v>46004</v>
      </c>
      <c r="I14" s="329" t="s">
        <v>141</v>
      </c>
      <c r="J14" s="330">
        <f>H14+2</f>
        <v>46006</v>
      </c>
      <c r="K14" s="255"/>
      <c r="L14" s="258"/>
      <c r="M14" s="261"/>
      <c r="N14" s="264"/>
      <c r="O14" s="284"/>
      <c r="P14" s="285"/>
      <c r="Q14" s="285"/>
      <c r="R14" s="291"/>
    </row>
    <row r="15" spans="1:26" ht="15.75" customHeight="1" thickBot="1" x14ac:dyDescent="0.2">
      <c r="A15" s="127"/>
      <c r="B15" s="131" t="s">
        <v>113</v>
      </c>
      <c r="C15" s="174" t="s">
        <v>100</v>
      </c>
      <c r="D15" s="176" t="s">
        <v>25</v>
      </c>
      <c r="E15" s="78">
        <f>E12+7</f>
        <v>46004</v>
      </c>
      <c r="F15" s="324">
        <f>E15+2</f>
        <v>46006</v>
      </c>
      <c r="G15" s="324">
        <f>+F15</f>
        <v>46006</v>
      </c>
      <c r="H15" s="324">
        <f>F15+1</f>
        <v>46007</v>
      </c>
      <c r="I15" s="325" t="s">
        <v>140</v>
      </c>
      <c r="J15" s="326">
        <f>H15+3</f>
        <v>46010</v>
      </c>
      <c r="K15" s="256"/>
      <c r="L15" s="259"/>
      <c r="M15" s="261"/>
      <c r="N15" s="265"/>
      <c r="O15" s="284"/>
      <c r="P15" s="285"/>
      <c r="Q15" s="285"/>
      <c r="R15" s="291"/>
    </row>
    <row r="16" spans="1:26" ht="15.75" customHeight="1" x14ac:dyDescent="0.15">
      <c r="A16" s="127" t="s">
        <v>24</v>
      </c>
      <c r="B16" s="225" t="s">
        <v>35</v>
      </c>
      <c r="C16" s="170" t="s">
        <v>40</v>
      </c>
      <c r="D16" s="171" t="s">
        <v>31</v>
      </c>
      <c r="E16" s="122">
        <f t="shared" ref="E16:E21" si="0">E13+7</f>
        <v>46005</v>
      </c>
      <c r="F16" s="122">
        <f>E16+2</f>
        <v>46007</v>
      </c>
      <c r="G16" s="122">
        <f>F16</f>
        <v>46007</v>
      </c>
      <c r="H16" s="122">
        <f>G16+2</f>
        <v>46009</v>
      </c>
      <c r="I16" s="327" t="s">
        <v>140</v>
      </c>
      <c r="J16" s="328">
        <f>H16+2</f>
        <v>46011</v>
      </c>
      <c r="K16" s="254" t="s">
        <v>32</v>
      </c>
      <c r="L16" s="257">
        <v>2515</v>
      </c>
      <c r="M16" s="260" t="s">
        <v>37</v>
      </c>
      <c r="N16" s="263" t="s">
        <v>41</v>
      </c>
      <c r="O16" s="283">
        <f>O13+7</f>
        <v>46022</v>
      </c>
      <c r="P16" s="269">
        <f>P13+7</f>
        <v>46025</v>
      </c>
      <c r="Q16" s="283">
        <f>Q13+7</f>
        <v>46027</v>
      </c>
      <c r="R16" s="286">
        <f>Q16+1</f>
        <v>46028</v>
      </c>
    </row>
    <row r="17" spans="1:19" ht="15.75" customHeight="1" thickBot="1" x14ac:dyDescent="0.2">
      <c r="A17" s="127"/>
      <c r="B17" s="129" t="s">
        <v>33</v>
      </c>
      <c r="C17" s="172" t="s">
        <v>42</v>
      </c>
      <c r="D17" s="173" t="s">
        <v>34</v>
      </c>
      <c r="E17" s="81">
        <f t="shared" si="0"/>
        <v>46007</v>
      </c>
      <c r="F17" s="81">
        <f>E17+3</f>
        <v>46010</v>
      </c>
      <c r="G17" s="82">
        <f>F17</f>
        <v>46010</v>
      </c>
      <c r="H17" s="81">
        <f>F17+1</f>
        <v>46011</v>
      </c>
      <c r="I17" s="329" t="s">
        <v>141</v>
      </c>
      <c r="J17" s="330">
        <f>H17+2</f>
        <v>46013</v>
      </c>
      <c r="K17" s="255"/>
      <c r="L17" s="258"/>
      <c r="M17" s="261"/>
      <c r="N17" s="264"/>
      <c r="O17" s="284"/>
      <c r="P17" s="285"/>
      <c r="Q17" s="284"/>
      <c r="R17" s="292"/>
    </row>
    <row r="18" spans="1:19" ht="15.75" customHeight="1" thickBot="1" x14ac:dyDescent="0.2">
      <c r="A18" s="127"/>
      <c r="B18" s="131" t="s">
        <v>113</v>
      </c>
      <c r="C18" s="174" t="s">
        <v>101</v>
      </c>
      <c r="D18" s="176" t="s">
        <v>25</v>
      </c>
      <c r="E18" s="324">
        <f t="shared" si="0"/>
        <v>46011</v>
      </c>
      <c r="F18" s="324">
        <f>E18+2</f>
        <v>46013</v>
      </c>
      <c r="G18" s="324">
        <f>+F18</f>
        <v>46013</v>
      </c>
      <c r="H18" s="324">
        <f>G18+1</f>
        <v>46014</v>
      </c>
      <c r="I18" s="325" t="s">
        <v>140</v>
      </c>
      <c r="J18" s="326">
        <f>H18+3</f>
        <v>46017</v>
      </c>
      <c r="K18" s="256"/>
      <c r="L18" s="259"/>
      <c r="M18" s="261"/>
      <c r="N18" s="265"/>
      <c r="O18" s="284"/>
      <c r="P18" s="285"/>
      <c r="Q18" s="284"/>
      <c r="R18" s="292"/>
    </row>
    <row r="19" spans="1:19" ht="15.75" customHeight="1" x14ac:dyDescent="0.15">
      <c r="A19" s="127"/>
      <c r="B19" s="225" t="s">
        <v>29</v>
      </c>
      <c r="C19" s="170" t="s">
        <v>92</v>
      </c>
      <c r="D19" s="171" t="s">
        <v>31</v>
      </c>
      <c r="E19" s="122">
        <f t="shared" si="0"/>
        <v>46012</v>
      </c>
      <c r="F19" s="122">
        <f>E19+2</f>
        <v>46014</v>
      </c>
      <c r="G19" s="122">
        <f>F19</f>
        <v>46014</v>
      </c>
      <c r="H19" s="122">
        <f>G19+2</f>
        <v>46016</v>
      </c>
      <c r="I19" s="327" t="s">
        <v>140</v>
      </c>
      <c r="J19" s="328">
        <f>H19+2</f>
        <v>46018</v>
      </c>
      <c r="K19" s="254" t="s">
        <v>119</v>
      </c>
      <c r="L19" s="257">
        <v>2601</v>
      </c>
      <c r="M19" s="260" t="s">
        <v>37</v>
      </c>
      <c r="N19" s="263" t="s">
        <v>121</v>
      </c>
      <c r="O19" s="283">
        <f>O16+7</f>
        <v>46029</v>
      </c>
      <c r="P19" s="269">
        <f>P16+7</f>
        <v>46032</v>
      </c>
      <c r="Q19" s="283">
        <f>Q16+7</f>
        <v>46034</v>
      </c>
      <c r="R19" s="286">
        <f>R16+7</f>
        <v>46035</v>
      </c>
    </row>
    <row r="20" spans="1:19" ht="15.75" customHeight="1" thickBot="1" x14ac:dyDescent="0.2">
      <c r="A20" s="127"/>
      <c r="B20" s="129" t="s">
        <v>33</v>
      </c>
      <c r="C20" s="172" t="s">
        <v>102</v>
      </c>
      <c r="D20" s="173" t="s">
        <v>34</v>
      </c>
      <c r="E20" s="81">
        <f t="shared" si="0"/>
        <v>46014</v>
      </c>
      <c r="F20" s="81">
        <f>E20+3</f>
        <v>46017</v>
      </c>
      <c r="G20" s="82">
        <f>F20</f>
        <v>46017</v>
      </c>
      <c r="H20" s="81">
        <f>F20+1</f>
        <v>46018</v>
      </c>
      <c r="I20" s="329" t="s">
        <v>141</v>
      </c>
      <c r="J20" s="330">
        <f>H20+2</f>
        <v>46020</v>
      </c>
      <c r="K20" s="255"/>
      <c r="L20" s="258"/>
      <c r="M20" s="261"/>
      <c r="N20" s="264"/>
      <c r="O20" s="284"/>
      <c r="P20" s="285"/>
      <c r="Q20" s="284"/>
      <c r="R20" s="292"/>
    </row>
    <row r="21" spans="1:19" ht="15.75" customHeight="1" thickBot="1" x14ac:dyDescent="0.2">
      <c r="A21" s="127"/>
      <c r="B21" s="131" t="s">
        <v>113</v>
      </c>
      <c r="C21" s="174" t="s">
        <v>114</v>
      </c>
      <c r="D21" s="176" t="s">
        <v>25</v>
      </c>
      <c r="E21" s="324">
        <f t="shared" si="0"/>
        <v>46018</v>
      </c>
      <c r="F21" s="324">
        <f>E21+2</f>
        <v>46020</v>
      </c>
      <c r="G21" s="324">
        <f>+F21</f>
        <v>46020</v>
      </c>
      <c r="H21" s="324">
        <f>G21+1</f>
        <v>46021</v>
      </c>
      <c r="I21" s="325" t="s">
        <v>140</v>
      </c>
      <c r="J21" s="326">
        <f>H21+3</f>
        <v>46024</v>
      </c>
      <c r="K21" s="256"/>
      <c r="L21" s="259"/>
      <c r="M21" s="262"/>
      <c r="N21" s="265"/>
      <c r="O21" s="288"/>
      <c r="P21" s="270"/>
      <c r="Q21" s="288"/>
      <c r="R21" s="287"/>
    </row>
    <row r="22" spans="1:19" ht="15.75" customHeight="1" x14ac:dyDescent="0.15">
      <c r="A22" s="127" t="s">
        <v>142</v>
      </c>
      <c r="B22" s="225" t="s">
        <v>35</v>
      </c>
      <c r="C22" s="170" t="s">
        <v>115</v>
      </c>
      <c r="D22" s="171" t="s">
        <v>31</v>
      </c>
      <c r="E22" s="122">
        <f>E21+1</f>
        <v>46019</v>
      </c>
      <c r="F22" s="122">
        <f>E22+2</f>
        <v>46021</v>
      </c>
      <c r="G22" s="122">
        <f>F22</f>
        <v>46021</v>
      </c>
      <c r="H22" s="122">
        <f>G22+2</f>
        <v>46023</v>
      </c>
      <c r="I22" s="327" t="s">
        <v>140</v>
      </c>
      <c r="J22" s="328">
        <f>H22+2</f>
        <v>46025</v>
      </c>
      <c r="K22" s="266" t="s">
        <v>27</v>
      </c>
      <c r="L22" s="257">
        <v>2601</v>
      </c>
      <c r="M22" s="260" t="s">
        <v>37</v>
      </c>
      <c r="N22" s="263" t="s">
        <v>122</v>
      </c>
      <c r="O22" s="283">
        <f>O19+7</f>
        <v>46036</v>
      </c>
      <c r="P22" s="269">
        <f>P19+7</f>
        <v>46039</v>
      </c>
      <c r="Q22" s="283">
        <f>Q19+7</f>
        <v>46041</v>
      </c>
      <c r="R22" s="286">
        <f>R19+7</f>
        <v>46042</v>
      </c>
    </row>
    <row r="23" spans="1:19" ht="15.75" customHeight="1" thickBot="1" x14ac:dyDescent="0.2">
      <c r="A23" s="127" t="s">
        <v>116</v>
      </c>
      <c r="B23" s="129" t="s">
        <v>33</v>
      </c>
      <c r="C23" s="172" t="s">
        <v>117</v>
      </c>
      <c r="D23" s="173" t="s">
        <v>34</v>
      </c>
      <c r="E23" s="331" t="s">
        <v>141</v>
      </c>
      <c r="F23" s="331" t="s">
        <v>141</v>
      </c>
      <c r="G23" s="332" t="str">
        <f>F23</f>
        <v>SKIP</v>
      </c>
      <c r="H23" s="331" t="s">
        <v>141</v>
      </c>
      <c r="I23" s="333" t="s">
        <v>141</v>
      </c>
      <c r="J23" s="334" t="s">
        <v>141</v>
      </c>
      <c r="K23" s="267"/>
      <c r="L23" s="259"/>
      <c r="M23" s="262"/>
      <c r="N23" s="265"/>
      <c r="O23" s="288"/>
      <c r="P23" s="270"/>
      <c r="Q23" s="288"/>
      <c r="R23" s="287"/>
    </row>
    <row r="24" spans="1:19" ht="15.95" customHeight="1" x14ac:dyDescent="0.15">
      <c r="A24" s="127"/>
      <c r="B24" s="134" t="s">
        <v>118</v>
      </c>
      <c r="C24" s="135"/>
      <c r="D24" s="135"/>
      <c r="E24" s="40"/>
      <c r="F24" s="40"/>
      <c r="I24" s="41"/>
      <c r="J24" s="40"/>
      <c r="K24" s="114"/>
      <c r="L24" s="114"/>
      <c r="M24" s="114"/>
      <c r="N24" s="118"/>
      <c r="O24" s="116"/>
      <c r="P24" s="117"/>
      <c r="Q24" s="116"/>
      <c r="R24" s="116"/>
    </row>
    <row r="25" spans="1:19" ht="15.95" customHeight="1" x14ac:dyDescent="0.15">
      <c r="A25" s="127"/>
      <c r="B25" s="47" t="s">
        <v>143</v>
      </c>
      <c r="C25" s="135"/>
      <c r="D25" s="135"/>
      <c r="E25" s="40"/>
      <c r="F25" s="40"/>
      <c r="I25" s="41"/>
      <c r="J25" s="40"/>
      <c r="K25" s="114"/>
      <c r="L25" s="114"/>
      <c r="M25" s="114"/>
      <c r="N25" s="118"/>
      <c r="O25" s="116"/>
      <c r="P25" s="117"/>
      <c r="Q25" s="116"/>
      <c r="R25" s="116"/>
    </row>
    <row r="26" spans="1:19" ht="15.95" customHeight="1" thickBot="1" x14ac:dyDescent="0.2">
      <c r="B26" s="123"/>
      <c r="D26" s="39"/>
      <c r="E26" s="40"/>
      <c r="F26" s="40"/>
      <c r="I26" s="41"/>
      <c r="J26" s="40"/>
      <c r="K26" s="114"/>
      <c r="L26" s="114"/>
      <c r="M26" s="114"/>
      <c r="N26" s="118"/>
      <c r="O26" s="116"/>
      <c r="P26" s="117"/>
      <c r="Q26" s="116"/>
      <c r="R26" s="116"/>
    </row>
    <row r="27" spans="1:19" ht="15.95" customHeight="1" thickBot="1" x14ac:dyDescent="0.2">
      <c r="B27" s="66" t="s">
        <v>10</v>
      </c>
      <c r="C27" s="67" t="s">
        <v>11</v>
      </c>
      <c r="D27" s="68"/>
      <c r="E27" s="69" t="s">
        <v>12</v>
      </c>
      <c r="F27" s="69" t="s">
        <v>13</v>
      </c>
      <c r="G27" s="69" t="s">
        <v>14</v>
      </c>
      <c r="H27" s="69" t="s">
        <v>15</v>
      </c>
      <c r="I27" s="69" t="s">
        <v>16</v>
      </c>
      <c r="J27" s="70" t="s">
        <v>12</v>
      </c>
      <c r="K27" s="137" t="s">
        <v>17</v>
      </c>
      <c r="L27" s="72" t="s">
        <v>18</v>
      </c>
      <c r="M27" s="73"/>
      <c r="N27" s="74" t="s">
        <v>19</v>
      </c>
      <c r="O27" s="76" t="s">
        <v>43</v>
      </c>
      <c r="P27" s="74" t="s">
        <v>44</v>
      </c>
      <c r="Q27" s="74" t="s">
        <v>45</v>
      </c>
      <c r="R27" s="72" t="s">
        <v>46</v>
      </c>
      <c r="S27" s="75" t="s">
        <v>19</v>
      </c>
    </row>
    <row r="28" spans="1:19" ht="15.95" customHeight="1" x14ac:dyDescent="0.15">
      <c r="A28" s="127"/>
      <c r="B28" s="131" t="s">
        <v>113</v>
      </c>
      <c r="C28" s="174" t="s">
        <v>99</v>
      </c>
      <c r="D28" s="176" t="s">
        <v>25</v>
      </c>
      <c r="E28" s="78">
        <v>45997</v>
      </c>
      <c r="F28" s="324">
        <f>E28+2</f>
        <v>45999</v>
      </c>
      <c r="G28" s="324">
        <f>+F28</f>
        <v>45999</v>
      </c>
      <c r="H28" s="324">
        <f>F28+1</f>
        <v>46000</v>
      </c>
      <c r="I28" s="325" t="s">
        <v>140</v>
      </c>
      <c r="J28" s="326">
        <f>H28+3</f>
        <v>46003</v>
      </c>
      <c r="K28" s="246"/>
      <c r="L28" s="244"/>
      <c r="M28" s="242"/>
      <c r="N28" s="240"/>
      <c r="O28" s="252"/>
      <c r="P28" s="272"/>
      <c r="Q28" s="252"/>
      <c r="R28" s="252"/>
      <c r="S28" s="275"/>
    </row>
    <row r="29" spans="1:19" ht="15.95" customHeight="1" x14ac:dyDescent="0.15">
      <c r="A29" s="127"/>
      <c r="B29" s="225" t="s">
        <v>29</v>
      </c>
      <c r="C29" s="170" t="s">
        <v>38</v>
      </c>
      <c r="D29" s="171" t="s">
        <v>31</v>
      </c>
      <c r="E29" s="122">
        <f>E28+1</f>
        <v>45998</v>
      </c>
      <c r="F29" s="122">
        <f>G29</f>
        <v>46000</v>
      </c>
      <c r="G29" s="122">
        <f>E29+2</f>
        <v>46000</v>
      </c>
      <c r="H29" s="122">
        <f>G29+2</f>
        <v>46002</v>
      </c>
      <c r="I29" s="327" t="s">
        <v>140</v>
      </c>
      <c r="J29" s="328">
        <f>H29+2</f>
        <v>46004</v>
      </c>
      <c r="K29" s="248"/>
      <c r="L29" s="249"/>
      <c r="M29" s="250"/>
      <c r="N29" s="251"/>
      <c r="O29" s="253"/>
      <c r="P29" s="273"/>
      <c r="Q29" s="253"/>
      <c r="R29" s="253"/>
      <c r="S29" s="276"/>
    </row>
    <row r="30" spans="1:19" ht="15.95" customHeight="1" thickBot="1" x14ac:dyDescent="0.2">
      <c r="A30" s="127" t="s">
        <v>24</v>
      </c>
      <c r="B30" s="129" t="s">
        <v>33</v>
      </c>
      <c r="C30" s="172" t="s">
        <v>39</v>
      </c>
      <c r="D30" s="173" t="s">
        <v>34</v>
      </c>
      <c r="E30" s="81">
        <f>E28+3</f>
        <v>46000</v>
      </c>
      <c r="F30" s="81">
        <f>E30+3</f>
        <v>46003</v>
      </c>
      <c r="G30" s="82">
        <f>F30</f>
        <v>46003</v>
      </c>
      <c r="H30" s="81">
        <f>F30+1</f>
        <v>46004</v>
      </c>
      <c r="I30" s="329" t="s">
        <v>141</v>
      </c>
      <c r="J30" s="330">
        <f>H30+2</f>
        <v>46006</v>
      </c>
      <c r="K30" s="248"/>
      <c r="L30" s="249"/>
      <c r="M30" s="250"/>
      <c r="N30" s="251"/>
      <c r="O30" s="253"/>
      <c r="P30" s="273"/>
      <c r="Q30" s="253"/>
      <c r="R30" s="253"/>
      <c r="S30" s="276"/>
    </row>
    <row r="31" spans="1:19" ht="15.95" customHeight="1" thickBot="1" x14ac:dyDescent="0.2">
      <c r="A31" s="127"/>
      <c r="B31" s="131" t="s">
        <v>113</v>
      </c>
      <c r="C31" s="174" t="s">
        <v>100</v>
      </c>
      <c r="D31" s="176" t="s">
        <v>25</v>
      </c>
      <c r="E31" s="78">
        <f>E28+7</f>
        <v>46004</v>
      </c>
      <c r="F31" s="324">
        <f>E31+2</f>
        <v>46006</v>
      </c>
      <c r="G31" s="324">
        <f>+F31</f>
        <v>46006</v>
      </c>
      <c r="H31" s="324">
        <f>F31+1</f>
        <v>46007</v>
      </c>
      <c r="I31" s="325" t="s">
        <v>140</v>
      </c>
      <c r="J31" s="326">
        <f>H31+3</f>
        <v>46010</v>
      </c>
      <c r="K31" s="248"/>
      <c r="L31" s="249"/>
      <c r="M31" s="250"/>
      <c r="N31" s="251"/>
      <c r="O31" s="253"/>
      <c r="P31" s="273"/>
      <c r="Q31" s="253"/>
      <c r="R31" s="253"/>
      <c r="S31" s="276"/>
    </row>
    <row r="32" spans="1:19" ht="15.95" customHeight="1" x14ac:dyDescent="0.15">
      <c r="A32" s="127" t="s">
        <v>24</v>
      </c>
      <c r="B32" s="225" t="s">
        <v>35</v>
      </c>
      <c r="C32" s="170" t="s">
        <v>40</v>
      </c>
      <c r="D32" s="171" t="s">
        <v>31</v>
      </c>
      <c r="E32" s="122">
        <f t="shared" ref="E32:E37" si="1">E29+7</f>
        <v>46005</v>
      </c>
      <c r="F32" s="122">
        <f>E32+2</f>
        <v>46007</v>
      </c>
      <c r="G32" s="122">
        <f>F32</f>
        <v>46007</v>
      </c>
      <c r="H32" s="122">
        <f>G32+2</f>
        <v>46009</v>
      </c>
      <c r="I32" s="327" t="s">
        <v>140</v>
      </c>
      <c r="J32" s="328">
        <f>H32+2</f>
        <v>46011</v>
      </c>
      <c r="K32" s="246"/>
      <c r="L32" s="244"/>
      <c r="M32" s="242"/>
      <c r="N32" s="240"/>
      <c r="O32" s="252"/>
      <c r="P32" s="272"/>
      <c r="Q32" s="252"/>
      <c r="R32" s="252"/>
      <c r="S32" s="275"/>
    </row>
    <row r="33" spans="1:26" ht="15.95" customHeight="1" thickBot="1" x14ac:dyDescent="0.2">
      <c r="A33" s="127"/>
      <c r="B33" s="129" t="s">
        <v>33</v>
      </c>
      <c r="C33" s="172" t="s">
        <v>42</v>
      </c>
      <c r="D33" s="173" t="s">
        <v>34</v>
      </c>
      <c r="E33" s="81">
        <f t="shared" si="1"/>
        <v>46007</v>
      </c>
      <c r="F33" s="81">
        <f>E33+3</f>
        <v>46010</v>
      </c>
      <c r="G33" s="82">
        <f>F33</f>
        <v>46010</v>
      </c>
      <c r="H33" s="81">
        <f>F33+1</f>
        <v>46011</v>
      </c>
      <c r="I33" s="329" t="s">
        <v>141</v>
      </c>
      <c r="J33" s="330">
        <f>H33+2</f>
        <v>46013</v>
      </c>
      <c r="K33" s="248"/>
      <c r="L33" s="249"/>
      <c r="M33" s="250"/>
      <c r="N33" s="251"/>
      <c r="O33" s="253"/>
      <c r="P33" s="273"/>
      <c r="Q33" s="253"/>
      <c r="R33" s="253"/>
      <c r="S33" s="276"/>
    </row>
    <row r="34" spans="1:26" ht="15.95" customHeight="1" x14ac:dyDescent="0.15">
      <c r="A34" s="127"/>
      <c r="B34" s="131" t="s">
        <v>113</v>
      </c>
      <c r="C34" s="174" t="s">
        <v>101</v>
      </c>
      <c r="D34" s="176" t="s">
        <v>25</v>
      </c>
      <c r="E34" s="324">
        <f t="shared" si="1"/>
        <v>46011</v>
      </c>
      <c r="F34" s="324">
        <f>E34+2</f>
        <v>46013</v>
      </c>
      <c r="G34" s="324">
        <f>+F34</f>
        <v>46013</v>
      </c>
      <c r="H34" s="324">
        <f>G34+1</f>
        <v>46014</v>
      </c>
      <c r="I34" s="325" t="s">
        <v>140</v>
      </c>
      <c r="J34" s="326">
        <f>H34+3</f>
        <v>46017</v>
      </c>
      <c r="K34" s="248"/>
      <c r="L34" s="249"/>
      <c r="M34" s="250"/>
      <c r="N34" s="251"/>
      <c r="O34" s="253"/>
      <c r="P34" s="273"/>
      <c r="Q34" s="253"/>
      <c r="R34" s="253"/>
      <c r="S34" s="276"/>
    </row>
    <row r="35" spans="1:26" ht="15.95" customHeight="1" x14ac:dyDescent="0.15">
      <c r="A35" s="127"/>
      <c r="B35" s="225" t="s">
        <v>29</v>
      </c>
      <c r="C35" s="170" t="s">
        <v>92</v>
      </c>
      <c r="D35" s="171" t="s">
        <v>31</v>
      </c>
      <c r="E35" s="122">
        <f t="shared" si="1"/>
        <v>46012</v>
      </c>
      <c r="F35" s="122">
        <f>E35+2</f>
        <v>46014</v>
      </c>
      <c r="G35" s="122">
        <f>F35</f>
        <v>46014</v>
      </c>
      <c r="H35" s="122">
        <f>G35+2</f>
        <v>46016</v>
      </c>
      <c r="I35" s="327" t="s">
        <v>140</v>
      </c>
      <c r="J35" s="328">
        <f>H35+2</f>
        <v>46018</v>
      </c>
      <c r="K35" s="248"/>
      <c r="L35" s="249"/>
      <c r="M35" s="250"/>
      <c r="N35" s="251"/>
      <c r="O35" s="253"/>
      <c r="P35" s="273"/>
      <c r="Q35" s="253"/>
      <c r="R35" s="253"/>
      <c r="S35" s="276"/>
    </row>
    <row r="36" spans="1:26" ht="15.95" customHeight="1" thickBot="1" x14ac:dyDescent="0.2">
      <c r="A36" s="127"/>
      <c r="B36" s="129" t="s">
        <v>33</v>
      </c>
      <c r="C36" s="172" t="s">
        <v>102</v>
      </c>
      <c r="D36" s="173" t="s">
        <v>34</v>
      </c>
      <c r="E36" s="81">
        <f t="shared" si="1"/>
        <v>46014</v>
      </c>
      <c r="F36" s="81">
        <f>E36+3</f>
        <v>46017</v>
      </c>
      <c r="G36" s="82">
        <f>F36</f>
        <v>46017</v>
      </c>
      <c r="H36" s="81">
        <f>F36+1</f>
        <v>46018</v>
      </c>
      <c r="I36" s="329" t="s">
        <v>141</v>
      </c>
      <c r="J36" s="330">
        <f>H36+2</f>
        <v>46020</v>
      </c>
      <c r="K36" s="248"/>
      <c r="L36" s="249"/>
      <c r="M36" s="250"/>
      <c r="N36" s="251"/>
      <c r="O36" s="253"/>
      <c r="P36" s="273"/>
      <c r="Q36" s="253"/>
      <c r="R36" s="253"/>
      <c r="S36" s="276"/>
    </row>
    <row r="37" spans="1:26" ht="15.95" customHeight="1" thickBot="1" x14ac:dyDescent="0.2">
      <c r="A37" s="127"/>
      <c r="B37" s="131" t="s">
        <v>113</v>
      </c>
      <c r="C37" s="174" t="s">
        <v>114</v>
      </c>
      <c r="D37" s="176" t="s">
        <v>25</v>
      </c>
      <c r="E37" s="324">
        <f t="shared" si="1"/>
        <v>46018</v>
      </c>
      <c r="F37" s="324">
        <f>E37+2</f>
        <v>46020</v>
      </c>
      <c r="G37" s="324">
        <f>+F37</f>
        <v>46020</v>
      </c>
      <c r="H37" s="324">
        <f>G37+1</f>
        <v>46021</v>
      </c>
      <c r="I37" s="325" t="s">
        <v>140</v>
      </c>
      <c r="J37" s="326">
        <f>H37+3</f>
        <v>46024</v>
      </c>
      <c r="K37" s="247"/>
      <c r="L37" s="245"/>
      <c r="M37" s="243"/>
      <c r="N37" s="241"/>
      <c r="O37" s="271"/>
      <c r="P37" s="274"/>
      <c r="Q37" s="271"/>
      <c r="R37" s="271"/>
      <c r="S37" s="277"/>
    </row>
    <row r="38" spans="1:26" ht="15.95" customHeight="1" x14ac:dyDescent="0.15">
      <c r="A38" s="127" t="s">
        <v>142</v>
      </c>
      <c r="B38" s="225" t="s">
        <v>35</v>
      </c>
      <c r="C38" s="170" t="s">
        <v>115</v>
      </c>
      <c r="D38" s="171" t="s">
        <v>31</v>
      </c>
      <c r="E38" s="122">
        <f>E37+1</f>
        <v>46019</v>
      </c>
      <c r="F38" s="122">
        <f>E38+2</f>
        <v>46021</v>
      </c>
      <c r="G38" s="122">
        <f>F38</f>
        <v>46021</v>
      </c>
      <c r="H38" s="122">
        <f>G38+2</f>
        <v>46023</v>
      </c>
      <c r="I38" s="327" t="s">
        <v>140</v>
      </c>
      <c r="J38" s="328">
        <f>H38+2</f>
        <v>46025</v>
      </c>
      <c r="K38" s="246"/>
      <c r="L38" s="244"/>
      <c r="M38" s="242"/>
      <c r="N38" s="240"/>
      <c r="O38" s="252"/>
      <c r="P38" s="272"/>
      <c r="Q38" s="252"/>
      <c r="R38" s="252"/>
      <c r="S38" s="275"/>
    </row>
    <row r="39" spans="1:26" ht="15.95" customHeight="1" thickBot="1" x14ac:dyDescent="0.2">
      <c r="A39" s="127" t="s">
        <v>116</v>
      </c>
      <c r="B39" s="129" t="s">
        <v>33</v>
      </c>
      <c r="C39" s="172" t="s">
        <v>117</v>
      </c>
      <c r="D39" s="173" t="s">
        <v>34</v>
      </c>
      <c r="E39" s="331" t="s">
        <v>141</v>
      </c>
      <c r="F39" s="331" t="s">
        <v>141</v>
      </c>
      <c r="G39" s="332" t="str">
        <f>F39</f>
        <v>SKIP</v>
      </c>
      <c r="H39" s="331" t="s">
        <v>141</v>
      </c>
      <c r="I39" s="333" t="s">
        <v>141</v>
      </c>
      <c r="J39" s="334" t="s">
        <v>141</v>
      </c>
      <c r="K39" s="247"/>
      <c r="L39" s="245"/>
      <c r="M39" s="243"/>
      <c r="N39" s="241"/>
      <c r="O39" s="271"/>
      <c r="P39" s="274"/>
      <c r="Q39" s="271"/>
      <c r="R39" s="271"/>
      <c r="S39" s="277"/>
    </row>
    <row r="40" spans="1:26" ht="15.95" customHeight="1" x14ac:dyDescent="0.15">
      <c r="A40" s="127"/>
      <c r="B40" s="134" t="s">
        <v>118</v>
      </c>
      <c r="C40" s="135"/>
      <c r="D40" s="135"/>
      <c r="E40" s="40"/>
      <c r="F40" s="40"/>
      <c r="I40" s="41"/>
      <c r="J40" s="40"/>
      <c r="K40" s="236"/>
      <c r="L40" t="s">
        <v>112</v>
      </c>
    </row>
    <row r="41" spans="1:26" ht="15.95" customHeight="1" x14ac:dyDescent="0.15">
      <c r="A41" s="127"/>
      <c r="B41" s="47" t="s">
        <v>143</v>
      </c>
      <c r="C41" s="135"/>
      <c r="D41" s="135"/>
      <c r="E41" s="40"/>
      <c r="F41" s="40"/>
      <c r="I41" s="41"/>
      <c r="J41" s="40"/>
      <c r="K41" s="56"/>
      <c r="L41" s="56"/>
      <c r="M41" s="56"/>
      <c r="N41" s="56"/>
      <c r="O41" s="61"/>
      <c r="P41" s="268" t="s">
        <v>47</v>
      </c>
      <c r="Q41" s="268"/>
      <c r="R41" s="268"/>
      <c r="S41" s="268"/>
      <c r="T41" s="268"/>
      <c r="U41" s="268"/>
      <c r="V41" s="268"/>
      <c r="W41" s="268"/>
      <c r="X41" s="268"/>
      <c r="Z41" s="25"/>
    </row>
    <row r="42" spans="1:26" ht="15.95" customHeight="1" x14ac:dyDescent="0.35">
      <c r="A42" s="55"/>
      <c r="O42"/>
      <c r="P42" s="268"/>
      <c r="Q42" s="268"/>
      <c r="R42" s="268"/>
      <c r="S42" s="268"/>
      <c r="T42" s="268"/>
      <c r="U42" s="268"/>
      <c r="V42" s="268"/>
      <c r="W42" s="268"/>
      <c r="X42" s="268"/>
    </row>
    <row r="43" spans="1:26" ht="15.95" customHeight="1" x14ac:dyDescent="0.35">
      <c r="A43" s="37"/>
      <c r="O43"/>
      <c r="P43" s="268"/>
      <c r="Q43" s="268"/>
      <c r="R43" s="268"/>
      <c r="S43" s="268"/>
      <c r="T43" s="268"/>
      <c r="U43" s="268"/>
      <c r="V43" s="268"/>
      <c r="W43" s="268"/>
      <c r="X43" s="268"/>
    </row>
    <row r="44" spans="1:26" ht="15.95" customHeight="1" x14ac:dyDescent="0.35">
      <c r="A44" s="37"/>
      <c r="O44"/>
      <c r="P44" s="45"/>
      <c r="Q44" s="45"/>
      <c r="R44" s="45"/>
      <c r="S44" s="45"/>
      <c r="T44" s="45"/>
      <c r="U44" s="45"/>
      <c r="V44" s="45"/>
      <c r="W44" s="45"/>
      <c r="X44" s="45"/>
    </row>
    <row r="45" spans="1:26" ht="15.95" customHeight="1" x14ac:dyDescent="0.35">
      <c r="A45" s="37"/>
      <c r="N45" s="23"/>
      <c r="O45"/>
      <c r="W45" s="47"/>
      <c r="Z45" s="25"/>
    </row>
    <row r="46" spans="1:26" ht="15.95" customHeight="1" x14ac:dyDescent="0.35">
      <c r="A46" s="37"/>
      <c r="N46" s="23"/>
      <c r="O46"/>
      <c r="P46" s="48" t="s">
        <v>48</v>
      </c>
      <c r="R46" s="49"/>
      <c r="S46" s="49"/>
      <c r="T46" s="50"/>
      <c r="U46" s="50"/>
      <c r="V46" s="49"/>
      <c r="W46" s="48" t="s">
        <v>49</v>
      </c>
      <c r="X46" s="49"/>
    </row>
    <row r="47" spans="1:26" ht="15.95" customHeight="1" x14ac:dyDescent="0.35">
      <c r="A47" s="37"/>
      <c r="N47" s="23"/>
      <c r="O47"/>
      <c r="P47" s="23"/>
      <c r="R47" s="49"/>
      <c r="S47" s="49"/>
      <c r="T47" s="50"/>
      <c r="U47" s="50"/>
      <c r="V47" s="49"/>
      <c r="X47" s="49"/>
    </row>
    <row r="48" spans="1:26" ht="15.95" customHeight="1" x14ac:dyDescent="0.15">
      <c r="L48" s="23"/>
      <c r="M48" s="23"/>
      <c r="N48" s="23"/>
      <c r="O48"/>
      <c r="P48" s="50" t="s">
        <v>50</v>
      </c>
      <c r="R48" s="49"/>
      <c r="S48" s="49"/>
      <c r="T48" s="50"/>
      <c r="U48" s="50"/>
      <c r="V48" s="49"/>
      <c r="W48" s="50" t="s">
        <v>51</v>
      </c>
      <c r="X48" s="49"/>
    </row>
    <row r="49" spans="12:24" ht="15.95" customHeight="1" x14ac:dyDescent="0.15">
      <c r="L49" s="23"/>
      <c r="M49" s="23"/>
      <c r="N49" s="23"/>
      <c r="O49"/>
      <c r="R49" s="49"/>
      <c r="S49" s="49"/>
      <c r="T49" s="49"/>
      <c r="U49" s="49"/>
      <c r="V49" s="49"/>
      <c r="W49" s="50" t="s">
        <v>52</v>
      </c>
      <c r="X49" s="49"/>
    </row>
    <row r="50" spans="12:24" ht="15.95" customHeight="1" x14ac:dyDescent="0.15">
      <c r="P50" s="50" t="s">
        <v>53</v>
      </c>
      <c r="Q50" s="49"/>
      <c r="R50" s="49"/>
      <c r="S50" s="49"/>
      <c r="T50" s="49"/>
      <c r="U50" s="49"/>
      <c r="V50" s="48"/>
      <c r="W50" s="53" t="s">
        <v>54</v>
      </c>
    </row>
    <row r="51" spans="12:24" ht="15.95" customHeight="1" x14ac:dyDescent="0.4">
      <c r="P51" s="50" t="s">
        <v>55</v>
      </c>
      <c r="Q51" s="49"/>
      <c r="R51" s="49"/>
      <c r="S51" s="49"/>
      <c r="T51" s="49"/>
      <c r="U51" s="49"/>
      <c r="V51" s="54"/>
      <c r="W51" s="49"/>
    </row>
    <row r="52" spans="12:24" ht="15.95" customHeight="1" x14ac:dyDescent="0.15">
      <c r="P52" s="50" t="s">
        <v>56</v>
      </c>
    </row>
    <row r="53" spans="12:24" ht="15.95" customHeight="1" x14ac:dyDescent="0.4"/>
    <row r="54" spans="12:24" ht="15.95" customHeight="1" x14ac:dyDescent="0.4"/>
    <row r="81" spans="2:11" x14ac:dyDescent="0.15">
      <c r="B81" s="36"/>
      <c r="C81" s="57"/>
      <c r="D81" s="57"/>
      <c r="E81" s="57"/>
      <c r="F81" s="57"/>
      <c r="G81" s="58"/>
      <c r="H81" s="36"/>
      <c r="I81" s="25"/>
    </row>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93" spans="2:11" x14ac:dyDescent="0.15">
      <c r="J93" s="25"/>
      <c r="K93" s="25"/>
    </row>
    <row r="94" spans="2:11" x14ac:dyDescent="0.15">
      <c r="J94" s="43"/>
      <c r="K94" s="43"/>
    </row>
    <row r="95" spans="2:11" x14ac:dyDescent="0.15">
      <c r="J95" s="25"/>
      <c r="K95" s="25"/>
    </row>
    <row r="96" spans="2:11" x14ac:dyDescent="0.15">
      <c r="J96" s="25"/>
      <c r="K96" s="25"/>
    </row>
    <row r="97" spans="10:15" x14ac:dyDescent="0.15">
      <c r="J97" s="25"/>
      <c r="K97" s="25"/>
    </row>
    <row r="98" spans="10:15" x14ac:dyDescent="0.15">
      <c r="J98" s="25"/>
      <c r="K98" s="25"/>
    </row>
    <row r="99" spans="10:15" x14ac:dyDescent="0.15">
      <c r="J99" s="25"/>
      <c r="K99" s="25"/>
      <c r="L99" s="25"/>
      <c r="M99" s="25"/>
      <c r="N99" s="25"/>
      <c r="O99" s="56"/>
    </row>
    <row r="100" spans="10:15" x14ac:dyDescent="0.15">
      <c r="L100" s="43"/>
      <c r="M100" s="43"/>
      <c r="N100" s="43"/>
      <c r="O100" s="59"/>
    </row>
    <row r="101" spans="10:15" x14ac:dyDescent="0.15">
      <c r="L101" s="25"/>
      <c r="M101" s="25"/>
      <c r="N101" s="25"/>
      <c r="O101" s="56"/>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1:X43"/>
    <mergeCell ref="P22:P23"/>
    <mergeCell ref="O32:O37"/>
    <mergeCell ref="P32:P37"/>
    <mergeCell ref="Q32:Q37"/>
    <mergeCell ref="R32:R37"/>
    <mergeCell ref="S32:S37"/>
    <mergeCell ref="P28:P31"/>
    <mergeCell ref="Q28:Q31"/>
    <mergeCell ref="R28:R31"/>
    <mergeCell ref="S28:S31"/>
    <mergeCell ref="S38:S39"/>
    <mergeCell ref="R38:R39"/>
    <mergeCell ref="Q38:Q39"/>
    <mergeCell ref="P38:P39"/>
    <mergeCell ref="O38:O39"/>
    <mergeCell ref="O28:O31"/>
    <mergeCell ref="K19:K21"/>
    <mergeCell ref="L19:L21"/>
    <mergeCell ref="M19:M21"/>
    <mergeCell ref="N19:N21"/>
    <mergeCell ref="K22:K23"/>
    <mergeCell ref="L22:L23"/>
    <mergeCell ref="M22:M23"/>
    <mergeCell ref="N22:N23"/>
    <mergeCell ref="N38:N39"/>
    <mergeCell ref="M38:M39"/>
    <mergeCell ref="L38:L39"/>
    <mergeCell ref="K38:K39"/>
    <mergeCell ref="K28:K31"/>
    <mergeCell ref="L28:L31"/>
    <mergeCell ref="M28:M31"/>
    <mergeCell ref="N28:N31"/>
    <mergeCell ref="K32:K37"/>
    <mergeCell ref="L32:L37"/>
    <mergeCell ref="M32:M37"/>
    <mergeCell ref="N32:N37"/>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G43" sqref="G43"/>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89">
        <f ca="1">TODAY()</f>
        <v>45994</v>
      </c>
      <c r="W2" s="289"/>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78" t="s">
        <v>7</v>
      </c>
      <c r="C8" s="279"/>
      <c r="D8" s="279"/>
      <c r="E8" s="279"/>
      <c r="F8" s="279"/>
      <c r="G8" s="279"/>
      <c r="H8" s="279"/>
      <c r="I8" s="279"/>
      <c r="J8" s="279"/>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57</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5" t="s">
        <v>58</v>
      </c>
      <c r="D12" s="86" t="s">
        <v>11</v>
      </c>
      <c r="E12" s="87"/>
      <c r="F12" s="88" t="s">
        <v>12</v>
      </c>
      <c r="G12" s="88" t="s">
        <v>59</v>
      </c>
      <c r="H12" s="88" t="s">
        <v>60</v>
      </c>
      <c r="I12" s="89" t="s">
        <v>12</v>
      </c>
      <c r="J12" s="103" t="s">
        <v>17</v>
      </c>
      <c r="K12" s="86" t="s">
        <v>18</v>
      </c>
      <c r="L12" s="87"/>
      <c r="M12" s="88" t="s">
        <v>19</v>
      </c>
      <c r="N12" s="104" t="s">
        <v>20</v>
      </c>
      <c r="O12" s="88" t="s">
        <v>21</v>
      </c>
      <c r="P12" s="88" t="s">
        <v>22</v>
      </c>
      <c r="Q12" s="89" t="s">
        <v>23</v>
      </c>
    </row>
    <row r="13" spans="1:25" ht="18" customHeight="1" thickBot="1" x14ac:dyDescent="0.4">
      <c r="A13" s="37"/>
      <c r="B13" s="127"/>
      <c r="C13" s="129" t="s">
        <v>61</v>
      </c>
      <c r="D13" s="185" t="s">
        <v>68</v>
      </c>
      <c r="E13" s="179" t="s">
        <v>62</v>
      </c>
      <c r="F13" s="169">
        <v>45997</v>
      </c>
      <c r="G13" s="202">
        <f>F13+2</f>
        <v>45999</v>
      </c>
      <c r="H13" s="202">
        <f>G13</f>
        <v>45999</v>
      </c>
      <c r="I13" s="335">
        <f>H13+2</f>
        <v>46001</v>
      </c>
      <c r="J13" s="235" t="s">
        <v>36</v>
      </c>
      <c r="K13" s="230">
        <v>2515</v>
      </c>
      <c r="L13" s="231" t="s">
        <v>28</v>
      </c>
      <c r="M13" s="226" t="s">
        <v>103</v>
      </c>
      <c r="N13" s="227">
        <v>46008</v>
      </c>
      <c r="O13" s="228">
        <f>N13+3</f>
        <v>46011</v>
      </c>
      <c r="P13" s="227">
        <f>N13+5</f>
        <v>46013</v>
      </c>
      <c r="Q13" s="229">
        <f>N13+6</f>
        <v>46014</v>
      </c>
    </row>
    <row r="14" spans="1:25" ht="18" customHeight="1" x14ac:dyDescent="0.35">
      <c r="A14" s="37"/>
      <c r="B14" s="127" t="s">
        <v>24</v>
      </c>
      <c r="C14" s="130" t="s">
        <v>63</v>
      </c>
      <c r="D14" s="175" t="s">
        <v>69</v>
      </c>
      <c r="E14" s="180" t="s">
        <v>25</v>
      </c>
      <c r="F14" s="220">
        <f>F13+2</f>
        <v>45999</v>
      </c>
      <c r="G14" s="220">
        <f>F14+2</f>
        <v>46001</v>
      </c>
      <c r="H14" s="217">
        <f t="shared" ref="H14:H15" si="0">+G14</f>
        <v>46001</v>
      </c>
      <c r="I14" s="336">
        <f>H14+3</f>
        <v>46004</v>
      </c>
      <c r="J14" s="254" t="s">
        <v>27</v>
      </c>
      <c r="K14" s="257">
        <v>2523</v>
      </c>
      <c r="L14" s="260" t="s">
        <v>28</v>
      </c>
      <c r="M14" s="263" t="s">
        <v>104</v>
      </c>
      <c r="N14" s="283">
        <f>N13+7</f>
        <v>46015</v>
      </c>
      <c r="O14" s="269">
        <f>O13+7</f>
        <v>46018</v>
      </c>
      <c r="P14" s="269">
        <f>P13+7</f>
        <v>46020</v>
      </c>
      <c r="Q14" s="290">
        <f>P14+1</f>
        <v>46021</v>
      </c>
    </row>
    <row r="15" spans="1:25" ht="18" customHeight="1" x14ac:dyDescent="0.35">
      <c r="A15" s="37"/>
      <c r="B15" s="127"/>
      <c r="C15" s="128" t="s">
        <v>61</v>
      </c>
      <c r="D15" s="170" t="s">
        <v>70</v>
      </c>
      <c r="E15" s="181" t="s">
        <v>62</v>
      </c>
      <c r="F15" s="77">
        <f>F14+2</f>
        <v>46001</v>
      </c>
      <c r="G15" s="77">
        <f>F15+2</f>
        <v>46003</v>
      </c>
      <c r="H15" s="77">
        <f t="shared" si="0"/>
        <v>46003</v>
      </c>
      <c r="I15" s="121">
        <f>H15+3</f>
        <v>46006</v>
      </c>
      <c r="J15" s="255"/>
      <c r="K15" s="258"/>
      <c r="L15" s="261"/>
      <c r="M15" s="264"/>
      <c r="N15" s="284"/>
      <c r="O15" s="285"/>
      <c r="P15" s="285"/>
      <c r="Q15" s="291"/>
    </row>
    <row r="16" spans="1:25" ht="18" customHeight="1" thickBot="1" x14ac:dyDescent="0.4">
      <c r="A16" s="37"/>
      <c r="B16" s="127"/>
      <c r="C16" s="132" t="s">
        <v>64</v>
      </c>
      <c r="D16" s="218" t="s">
        <v>71</v>
      </c>
      <c r="E16" s="182" t="s">
        <v>65</v>
      </c>
      <c r="F16" s="102">
        <f>F13+7</f>
        <v>46004</v>
      </c>
      <c r="G16" s="84">
        <f>F16+2</f>
        <v>46006</v>
      </c>
      <c r="H16" s="84">
        <f>G16</f>
        <v>46006</v>
      </c>
      <c r="I16" s="337">
        <f>H16+2</f>
        <v>46008</v>
      </c>
      <c r="J16" s="256"/>
      <c r="K16" s="259"/>
      <c r="L16" s="261"/>
      <c r="M16" s="265"/>
      <c r="N16" s="284"/>
      <c r="O16" s="285"/>
      <c r="P16" s="285"/>
      <c r="Q16" s="291"/>
    </row>
    <row r="17" spans="1:18" ht="18" customHeight="1" x14ac:dyDescent="0.35">
      <c r="A17" s="37"/>
      <c r="B17" s="127"/>
      <c r="C17" s="130" t="s">
        <v>66</v>
      </c>
      <c r="D17" s="175" t="s">
        <v>72</v>
      </c>
      <c r="E17" s="180" t="s">
        <v>67</v>
      </c>
      <c r="F17" s="213">
        <f>F16+2</f>
        <v>46006</v>
      </c>
      <c r="G17" s="213">
        <f>F17+2</f>
        <v>46008</v>
      </c>
      <c r="H17" s="139">
        <f t="shared" ref="H17:H18" si="1">+G17</f>
        <v>46008</v>
      </c>
      <c r="I17" s="338">
        <f>H17+3</f>
        <v>46011</v>
      </c>
      <c r="J17" s="254" t="s">
        <v>32</v>
      </c>
      <c r="K17" s="257">
        <v>2515</v>
      </c>
      <c r="L17" s="260" t="s">
        <v>37</v>
      </c>
      <c r="M17" s="263" t="s">
        <v>41</v>
      </c>
      <c r="N17" s="283">
        <f>N14+7</f>
        <v>46022</v>
      </c>
      <c r="O17" s="269">
        <f>O14+7</f>
        <v>46025</v>
      </c>
      <c r="P17" s="283">
        <f>P14+7</f>
        <v>46027</v>
      </c>
      <c r="Q17" s="286">
        <f>P17+1</f>
        <v>46028</v>
      </c>
    </row>
    <row r="18" spans="1:18" ht="18" customHeight="1" x14ac:dyDescent="0.35">
      <c r="A18" s="37"/>
      <c r="B18" s="127"/>
      <c r="C18" s="138" t="s">
        <v>64</v>
      </c>
      <c r="D18" s="177" t="s">
        <v>73</v>
      </c>
      <c r="E18" s="184" t="s">
        <v>65</v>
      </c>
      <c r="F18" s="77">
        <f>F17+2</f>
        <v>46008</v>
      </c>
      <c r="G18" s="77">
        <f t="shared" ref="G18" si="2">+F18+2</f>
        <v>46010</v>
      </c>
      <c r="H18" s="77">
        <f t="shared" si="1"/>
        <v>46010</v>
      </c>
      <c r="I18" s="121">
        <f>H18+3</f>
        <v>46013</v>
      </c>
      <c r="J18" s="255"/>
      <c r="K18" s="258"/>
      <c r="L18" s="261"/>
      <c r="M18" s="264"/>
      <c r="N18" s="284"/>
      <c r="O18" s="285"/>
      <c r="P18" s="284"/>
      <c r="Q18" s="292"/>
    </row>
    <row r="19" spans="1:18" ht="18" customHeight="1" thickBot="1" x14ac:dyDescent="0.4">
      <c r="A19" s="37"/>
      <c r="B19" s="127"/>
      <c r="C19" s="129" t="s">
        <v>61</v>
      </c>
      <c r="D19" s="185" t="s">
        <v>105</v>
      </c>
      <c r="E19" s="179" t="s">
        <v>62</v>
      </c>
      <c r="F19" s="102">
        <f>F16+7</f>
        <v>46011</v>
      </c>
      <c r="G19" s="84">
        <f>F19+2</f>
        <v>46013</v>
      </c>
      <c r="H19" s="84">
        <f>G19</f>
        <v>46013</v>
      </c>
      <c r="I19" s="337">
        <f>H19+2</f>
        <v>46015</v>
      </c>
      <c r="J19" s="256"/>
      <c r="K19" s="259"/>
      <c r="L19" s="261"/>
      <c r="M19" s="265"/>
      <c r="N19" s="284"/>
      <c r="O19" s="285"/>
      <c r="P19" s="284"/>
      <c r="Q19" s="292"/>
    </row>
    <row r="20" spans="1:18" ht="18" customHeight="1" x14ac:dyDescent="0.35">
      <c r="A20" s="37"/>
      <c r="B20" s="127"/>
      <c r="C20" s="130" t="s">
        <v>63</v>
      </c>
      <c r="D20" s="175" t="s">
        <v>106</v>
      </c>
      <c r="E20" s="180" t="s">
        <v>25</v>
      </c>
      <c r="F20" s="213">
        <f>F19+2</f>
        <v>46013</v>
      </c>
      <c r="G20" s="213">
        <f>F20+2</f>
        <v>46015</v>
      </c>
      <c r="H20" s="139">
        <f t="shared" ref="H20:H21" si="3">+G20</f>
        <v>46015</v>
      </c>
      <c r="I20" s="338">
        <f>H20+3</f>
        <v>46018</v>
      </c>
      <c r="J20" s="254" t="s">
        <v>119</v>
      </c>
      <c r="K20" s="257">
        <v>2601</v>
      </c>
      <c r="L20" s="260" t="s">
        <v>37</v>
      </c>
      <c r="M20" s="263" t="s">
        <v>121</v>
      </c>
      <c r="N20" s="283">
        <f>N17+7</f>
        <v>46029</v>
      </c>
      <c r="O20" s="269">
        <f>O17+7</f>
        <v>46032</v>
      </c>
      <c r="P20" s="283">
        <f>P17+7</f>
        <v>46034</v>
      </c>
      <c r="Q20" s="286">
        <f>Q17+7</f>
        <v>46035</v>
      </c>
    </row>
    <row r="21" spans="1:18" ht="18" customHeight="1" thickBot="1" x14ac:dyDescent="0.4">
      <c r="A21" s="37"/>
      <c r="B21" s="127"/>
      <c r="C21" s="129" t="s">
        <v>61</v>
      </c>
      <c r="D21" s="172" t="s">
        <v>107</v>
      </c>
      <c r="E21" s="179" t="s">
        <v>62</v>
      </c>
      <c r="F21" s="77">
        <f>F18+7</f>
        <v>46015</v>
      </c>
      <c r="G21" s="77">
        <f t="shared" ref="G21" si="4">+F21+2</f>
        <v>46017</v>
      </c>
      <c r="H21" s="77">
        <f t="shared" si="3"/>
        <v>46017</v>
      </c>
      <c r="I21" s="121">
        <f>H21+3</f>
        <v>46020</v>
      </c>
      <c r="J21" s="255"/>
      <c r="K21" s="258"/>
      <c r="L21" s="261"/>
      <c r="M21" s="264"/>
      <c r="N21" s="284"/>
      <c r="O21" s="285"/>
      <c r="P21" s="284"/>
      <c r="Q21" s="292"/>
    </row>
    <row r="22" spans="1:18" ht="18" customHeight="1" thickBot="1" x14ac:dyDescent="0.4">
      <c r="A22" s="37"/>
      <c r="B22" s="127"/>
      <c r="C22" s="129" t="s">
        <v>64</v>
      </c>
      <c r="D22" s="185" t="s">
        <v>123</v>
      </c>
      <c r="E22" s="179" t="s">
        <v>65</v>
      </c>
      <c r="F22" s="102">
        <f>F19+7</f>
        <v>46018</v>
      </c>
      <c r="G22" s="84">
        <f>F22+2</f>
        <v>46020</v>
      </c>
      <c r="H22" s="84">
        <f>G22</f>
        <v>46020</v>
      </c>
      <c r="I22" s="337">
        <f>H22+2</f>
        <v>46022</v>
      </c>
      <c r="J22" s="256"/>
      <c r="K22" s="259"/>
      <c r="L22" s="262"/>
      <c r="M22" s="265"/>
      <c r="N22" s="288"/>
      <c r="O22" s="270"/>
      <c r="P22" s="288"/>
      <c r="Q22" s="287"/>
    </row>
    <row r="23" spans="1:18" ht="18" customHeight="1" x14ac:dyDescent="0.35">
      <c r="A23" s="37"/>
      <c r="B23" s="127" t="s">
        <v>142</v>
      </c>
      <c r="C23" s="130" t="s">
        <v>66</v>
      </c>
      <c r="D23" s="175" t="s">
        <v>124</v>
      </c>
      <c r="E23" s="180" t="s">
        <v>67</v>
      </c>
      <c r="F23" s="213">
        <f>F22+2</f>
        <v>46020</v>
      </c>
      <c r="G23" s="213">
        <f>F23+2</f>
        <v>46022</v>
      </c>
      <c r="H23" s="139">
        <f t="shared" ref="H23:H24" si="5">+G23</f>
        <v>46022</v>
      </c>
      <c r="I23" s="338">
        <f>H23+3</f>
        <v>46025</v>
      </c>
      <c r="J23" s="266" t="s">
        <v>27</v>
      </c>
      <c r="K23" s="257">
        <v>2601</v>
      </c>
      <c r="L23" s="260" t="s">
        <v>37</v>
      </c>
      <c r="M23" s="263" t="s">
        <v>122</v>
      </c>
      <c r="N23" s="283">
        <f>N20+7</f>
        <v>46036</v>
      </c>
      <c r="O23" s="269">
        <f>O20+7</f>
        <v>46039</v>
      </c>
      <c r="P23" s="283">
        <f>P20+7</f>
        <v>46041</v>
      </c>
      <c r="Q23" s="286">
        <f>Q20+7</f>
        <v>46042</v>
      </c>
    </row>
    <row r="24" spans="1:18" ht="18" customHeight="1" thickBot="1" x14ac:dyDescent="0.4">
      <c r="A24" s="37"/>
      <c r="B24" s="127"/>
      <c r="C24" s="129" t="s">
        <v>64</v>
      </c>
      <c r="D24" s="172" t="s">
        <v>125</v>
      </c>
      <c r="E24" s="179" t="s">
        <v>65</v>
      </c>
      <c r="F24" s="332" t="s">
        <v>141</v>
      </c>
      <c r="G24" s="332" t="s">
        <v>141</v>
      </c>
      <c r="H24" s="332" t="str">
        <f t="shared" si="5"/>
        <v>SKIP</v>
      </c>
      <c r="I24" s="339" t="s">
        <v>141</v>
      </c>
      <c r="J24" s="267"/>
      <c r="K24" s="259"/>
      <c r="L24" s="262"/>
      <c r="M24" s="265"/>
      <c r="N24" s="288"/>
      <c r="O24" s="270"/>
      <c r="P24" s="288"/>
      <c r="Q24" s="287"/>
    </row>
    <row r="25" spans="1:18" ht="15.95" customHeight="1" x14ac:dyDescent="0.15">
      <c r="B25" s="127"/>
      <c r="C25" s="340" t="s">
        <v>143</v>
      </c>
      <c r="D25" s="183"/>
      <c r="E25" s="133"/>
      <c r="F25" s="133"/>
      <c r="G25" s="133"/>
      <c r="H25" s="133"/>
      <c r="I25" s="133"/>
      <c r="J25" s="105"/>
      <c r="K25" s="105"/>
      <c r="L25" s="105"/>
      <c r="M25" s="106"/>
      <c r="N25" s="107"/>
      <c r="O25" s="108"/>
      <c r="P25" s="107"/>
      <c r="Q25" s="107"/>
    </row>
    <row r="26" spans="1:18" ht="15.95" customHeight="1" x14ac:dyDescent="0.15">
      <c r="B26" s="126"/>
      <c r="C26" s="135"/>
      <c r="D26" s="119"/>
      <c r="E26" s="114"/>
      <c r="J26" s="105"/>
      <c r="K26" s="105"/>
      <c r="L26" s="105"/>
      <c r="M26" s="106"/>
      <c r="N26" s="107"/>
      <c r="O26" s="108"/>
      <c r="P26" s="107"/>
      <c r="Q26" s="107"/>
    </row>
    <row r="27" spans="1:18" ht="15.95" customHeight="1" thickBot="1" x14ac:dyDescent="0.2">
      <c r="B27" s="126"/>
      <c r="C27" s="135"/>
      <c r="D27" s="119"/>
      <c r="E27" s="114"/>
      <c r="J27" s="105"/>
      <c r="K27" s="105"/>
      <c r="L27" s="105"/>
      <c r="M27" s="106"/>
      <c r="N27" s="107"/>
      <c r="O27" s="108"/>
      <c r="P27" s="107"/>
      <c r="Q27" s="107"/>
    </row>
    <row r="28" spans="1:18" ht="18" customHeight="1" thickBot="1" x14ac:dyDescent="0.2">
      <c r="B28" s="126"/>
      <c r="C28" s="136" t="s">
        <v>58</v>
      </c>
      <c r="D28" s="86" t="s">
        <v>11</v>
      </c>
      <c r="E28" s="87"/>
      <c r="F28" s="88" t="s">
        <v>12</v>
      </c>
      <c r="G28" s="88" t="s">
        <v>59</v>
      </c>
      <c r="H28" s="88" t="s">
        <v>60</v>
      </c>
      <c r="I28" s="89" t="s">
        <v>12</v>
      </c>
      <c r="J28" s="71" t="s">
        <v>17</v>
      </c>
      <c r="K28" s="72" t="s">
        <v>18</v>
      </c>
      <c r="L28" s="73"/>
      <c r="M28" s="74" t="s">
        <v>19</v>
      </c>
      <c r="N28" s="76" t="s">
        <v>43</v>
      </c>
      <c r="O28" s="74" t="s">
        <v>44</v>
      </c>
      <c r="P28" s="74" t="s">
        <v>45</v>
      </c>
      <c r="Q28" s="72" t="s">
        <v>46</v>
      </c>
      <c r="R28" s="75" t="s">
        <v>19</v>
      </c>
    </row>
    <row r="29" spans="1:18" ht="18" customHeight="1" x14ac:dyDescent="0.15">
      <c r="B29" s="127"/>
      <c r="C29" s="215" t="s">
        <v>61</v>
      </c>
      <c r="D29" s="219" t="s">
        <v>68</v>
      </c>
      <c r="E29" s="216" t="s">
        <v>62</v>
      </c>
      <c r="F29" s="220">
        <v>45997</v>
      </c>
      <c r="G29" s="217">
        <f>F29+2</f>
        <v>45999</v>
      </c>
      <c r="H29" s="217">
        <f>G29</f>
        <v>45999</v>
      </c>
      <c r="I29" s="336">
        <f>H29+2</f>
        <v>46001</v>
      </c>
      <c r="J29" s="246"/>
      <c r="K29" s="244"/>
      <c r="L29" s="242"/>
      <c r="M29" s="240"/>
      <c r="N29" s="252"/>
      <c r="O29" s="272"/>
      <c r="P29" s="252"/>
      <c r="Q29" s="252"/>
      <c r="R29" s="275"/>
    </row>
    <row r="30" spans="1:18" ht="18" customHeight="1" x14ac:dyDescent="0.15">
      <c r="B30" s="127" t="s">
        <v>24</v>
      </c>
      <c r="C30" s="138" t="s">
        <v>63</v>
      </c>
      <c r="D30" s="177" t="s">
        <v>69</v>
      </c>
      <c r="E30" s="184" t="s">
        <v>25</v>
      </c>
      <c r="F30" s="169">
        <f>F29+2</f>
        <v>45999</v>
      </c>
      <c r="G30" s="169">
        <f>F30+2</f>
        <v>46001</v>
      </c>
      <c r="H30" s="202">
        <f t="shared" ref="H30:H31" si="6">+G30</f>
        <v>46001</v>
      </c>
      <c r="I30" s="335">
        <f>H30+3</f>
        <v>46004</v>
      </c>
      <c r="J30" s="248"/>
      <c r="K30" s="249"/>
      <c r="L30" s="250"/>
      <c r="M30" s="251"/>
      <c r="N30" s="253"/>
      <c r="O30" s="273"/>
      <c r="P30" s="253"/>
      <c r="Q30" s="253"/>
      <c r="R30" s="276"/>
    </row>
    <row r="31" spans="1:18" ht="18" customHeight="1" thickBot="1" x14ac:dyDescent="0.2">
      <c r="B31" s="127"/>
      <c r="C31" s="129" t="s">
        <v>61</v>
      </c>
      <c r="D31" s="172" t="s">
        <v>70</v>
      </c>
      <c r="E31" s="179" t="s">
        <v>62</v>
      </c>
      <c r="F31" s="82">
        <f>F30+2</f>
        <v>46001</v>
      </c>
      <c r="G31" s="82">
        <f>F31+2</f>
        <v>46003</v>
      </c>
      <c r="H31" s="82">
        <f t="shared" si="6"/>
        <v>46003</v>
      </c>
      <c r="I31" s="83">
        <f>H31+3</f>
        <v>46006</v>
      </c>
      <c r="J31" s="248"/>
      <c r="K31" s="249"/>
      <c r="L31" s="250"/>
      <c r="M31" s="251"/>
      <c r="N31" s="253"/>
      <c r="O31" s="273"/>
      <c r="P31" s="253"/>
      <c r="Q31" s="253"/>
      <c r="R31" s="276"/>
    </row>
    <row r="32" spans="1:18" ht="18" customHeight="1" x14ac:dyDescent="0.15">
      <c r="B32" s="127"/>
      <c r="C32" s="130" t="s">
        <v>64</v>
      </c>
      <c r="D32" s="214" t="s">
        <v>71</v>
      </c>
      <c r="E32" s="180" t="s">
        <v>65</v>
      </c>
      <c r="F32" s="213">
        <f>F29+7</f>
        <v>46004</v>
      </c>
      <c r="G32" s="139">
        <f>F32+2</f>
        <v>46006</v>
      </c>
      <c r="H32" s="139">
        <f>G32</f>
        <v>46006</v>
      </c>
      <c r="I32" s="338">
        <f>H32+2</f>
        <v>46008</v>
      </c>
      <c r="J32" s="248"/>
      <c r="K32" s="249"/>
      <c r="L32" s="250"/>
      <c r="M32" s="251"/>
      <c r="N32" s="253"/>
      <c r="O32" s="273"/>
      <c r="P32" s="253"/>
      <c r="Q32" s="253"/>
      <c r="R32" s="276"/>
    </row>
    <row r="33" spans="1:27" ht="18" customHeight="1" x14ac:dyDescent="0.15">
      <c r="B33" s="127"/>
      <c r="C33" s="138" t="s">
        <v>66</v>
      </c>
      <c r="D33" s="177" t="s">
        <v>72</v>
      </c>
      <c r="E33" s="184" t="s">
        <v>67</v>
      </c>
      <c r="F33" s="169">
        <f>F32+2</f>
        <v>46006</v>
      </c>
      <c r="G33" s="169">
        <f>F33+2</f>
        <v>46008</v>
      </c>
      <c r="H33" s="202">
        <f t="shared" ref="H33:H34" si="7">+G33</f>
        <v>46008</v>
      </c>
      <c r="I33" s="335">
        <f>H33+3</f>
        <v>46011</v>
      </c>
      <c r="J33" s="248"/>
      <c r="K33" s="249"/>
      <c r="L33" s="250"/>
      <c r="M33" s="251"/>
      <c r="N33" s="253"/>
      <c r="O33" s="273"/>
      <c r="P33" s="253"/>
      <c r="Q33" s="253"/>
      <c r="R33" s="276"/>
    </row>
    <row r="34" spans="1:27" ht="18" customHeight="1" thickBot="1" x14ac:dyDescent="0.2">
      <c r="B34" s="127"/>
      <c r="C34" s="129" t="s">
        <v>64</v>
      </c>
      <c r="D34" s="172" t="s">
        <v>73</v>
      </c>
      <c r="E34" s="179" t="s">
        <v>65</v>
      </c>
      <c r="F34" s="82">
        <f>F33+2</f>
        <v>46008</v>
      </c>
      <c r="G34" s="82">
        <f t="shared" ref="G34" si="8">+F34+2</f>
        <v>46010</v>
      </c>
      <c r="H34" s="82">
        <f t="shared" si="7"/>
        <v>46010</v>
      </c>
      <c r="I34" s="83">
        <f>H34+3</f>
        <v>46013</v>
      </c>
      <c r="J34" s="247"/>
      <c r="K34" s="245"/>
      <c r="L34" s="243"/>
      <c r="M34" s="241"/>
      <c r="N34" s="271"/>
      <c r="O34" s="274"/>
      <c r="P34" s="271"/>
      <c r="Q34" s="271"/>
      <c r="R34" s="277"/>
    </row>
    <row r="35" spans="1:27" ht="18" customHeight="1" x14ac:dyDescent="0.15">
      <c r="B35" s="127"/>
      <c r="C35" s="131" t="s">
        <v>61</v>
      </c>
      <c r="D35" s="222" t="s">
        <v>105</v>
      </c>
      <c r="E35" s="223" t="s">
        <v>62</v>
      </c>
      <c r="F35" s="79">
        <f>F32+7</f>
        <v>46011</v>
      </c>
      <c r="G35" s="80">
        <f>F35+2</f>
        <v>46013</v>
      </c>
      <c r="H35" s="80">
        <f>G35</f>
        <v>46013</v>
      </c>
      <c r="I35" s="341">
        <f>H35+2</f>
        <v>46015</v>
      </c>
      <c r="J35" s="246"/>
      <c r="K35" s="244"/>
      <c r="L35" s="242"/>
      <c r="M35" s="240"/>
      <c r="N35" s="252"/>
      <c r="O35" s="272"/>
      <c r="P35" s="252"/>
      <c r="Q35" s="252"/>
      <c r="R35" s="275"/>
    </row>
    <row r="36" spans="1:27" ht="18" customHeight="1" x14ac:dyDescent="0.15">
      <c r="B36" s="127"/>
      <c r="C36" s="130" t="s">
        <v>63</v>
      </c>
      <c r="D36" s="175" t="s">
        <v>106</v>
      </c>
      <c r="E36" s="180" t="s">
        <v>25</v>
      </c>
      <c r="F36" s="213">
        <f>F35+2</f>
        <v>46013</v>
      </c>
      <c r="G36" s="213">
        <f>F36+2</f>
        <v>46015</v>
      </c>
      <c r="H36" s="139">
        <f t="shared" ref="H36:H37" si="9">+G36</f>
        <v>46015</v>
      </c>
      <c r="I36" s="338">
        <f>H36+3</f>
        <v>46018</v>
      </c>
      <c r="J36" s="248"/>
      <c r="K36" s="249"/>
      <c r="L36" s="250"/>
      <c r="M36" s="251"/>
      <c r="N36" s="253"/>
      <c r="O36" s="273"/>
      <c r="P36" s="253"/>
      <c r="Q36" s="253"/>
      <c r="R36" s="276"/>
    </row>
    <row r="37" spans="1:27" ht="18" customHeight="1" thickBot="1" x14ac:dyDescent="0.2">
      <c r="B37" s="127"/>
      <c r="C37" s="129" t="s">
        <v>61</v>
      </c>
      <c r="D37" s="172" t="s">
        <v>107</v>
      </c>
      <c r="E37" s="179" t="s">
        <v>62</v>
      </c>
      <c r="F37" s="82">
        <f>F34+7</f>
        <v>46015</v>
      </c>
      <c r="G37" s="82">
        <f t="shared" ref="G37" si="10">+F37+2</f>
        <v>46017</v>
      </c>
      <c r="H37" s="82">
        <f t="shared" si="9"/>
        <v>46017</v>
      </c>
      <c r="I37" s="83">
        <f>H37+3</f>
        <v>46020</v>
      </c>
      <c r="J37" s="248"/>
      <c r="K37" s="249"/>
      <c r="L37" s="250"/>
      <c r="M37" s="251"/>
      <c r="N37" s="253"/>
      <c r="O37" s="273"/>
      <c r="P37" s="253"/>
      <c r="Q37" s="253"/>
      <c r="R37" s="276"/>
    </row>
    <row r="38" spans="1:27" ht="18" customHeight="1" x14ac:dyDescent="0.15">
      <c r="B38" s="127"/>
      <c r="C38" s="130" t="s">
        <v>64</v>
      </c>
      <c r="D38" s="214" t="s">
        <v>123</v>
      </c>
      <c r="E38" s="180" t="s">
        <v>65</v>
      </c>
      <c r="F38" s="213">
        <f>F35+7</f>
        <v>46018</v>
      </c>
      <c r="G38" s="139">
        <f>F38+2</f>
        <v>46020</v>
      </c>
      <c r="H38" s="139">
        <f>G38</f>
        <v>46020</v>
      </c>
      <c r="I38" s="338">
        <f>H38+2</f>
        <v>46022</v>
      </c>
      <c r="J38" s="248"/>
      <c r="K38" s="249"/>
      <c r="L38" s="250"/>
      <c r="M38" s="251"/>
      <c r="N38" s="253"/>
      <c r="O38" s="273"/>
      <c r="P38" s="253"/>
      <c r="Q38" s="253"/>
      <c r="R38" s="276"/>
    </row>
    <row r="39" spans="1:27" ht="18" customHeight="1" x14ac:dyDescent="0.15">
      <c r="B39" s="127" t="s">
        <v>142</v>
      </c>
      <c r="C39" s="138" t="s">
        <v>66</v>
      </c>
      <c r="D39" s="177" t="s">
        <v>124</v>
      </c>
      <c r="E39" s="184" t="s">
        <v>67</v>
      </c>
      <c r="F39" s="169">
        <f>F38+2</f>
        <v>46020</v>
      </c>
      <c r="G39" s="169">
        <f>F39+2</f>
        <v>46022</v>
      </c>
      <c r="H39" s="202">
        <f t="shared" ref="H39:H40" si="11">+G39</f>
        <v>46022</v>
      </c>
      <c r="I39" s="335">
        <f>H39+3</f>
        <v>46025</v>
      </c>
      <c r="J39" s="248"/>
      <c r="K39" s="249"/>
      <c r="L39" s="250"/>
      <c r="M39" s="251"/>
      <c r="N39" s="253"/>
      <c r="O39" s="273"/>
      <c r="P39" s="253"/>
      <c r="Q39" s="253"/>
      <c r="R39" s="276"/>
    </row>
    <row r="40" spans="1:27" ht="18" customHeight="1" thickBot="1" x14ac:dyDescent="0.2">
      <c r="B40" s="127"/>
      <c r="C40" s="129" t="s">
        <v>64</v>
      </c>
      <c r="D40" s="172" t="s">
        <v>125</v>
      </c>
      <c r="E40" s="179" t="s">
        <v>65</v>
      </c>
      <c r="F40" s="332" t="s">
        <v>141</v>
      </c>
      <c r="G40" s="332" t="s">
        <v>141</v>
      </c>
      <c r="H40" s="332" t="str">
        <f t="shared" si="11"/>
        <v>SKIP</v>
      </c>
      <c r="I40" s="339" t="s">
        <v>141</v>
      </c>
      <c r="J40" s="247"/>
      <c r="K40" s="245"/>
      <c r="L40" s="243"/>
      <c r="M40" s="241"/>
      <c r="N40" s="271"/>
      <c r="O40" s="274"/>
      <c r="P40" s="271"/>
      <c r="Q40" s="271"/>
      <c r="R40" s="277"/>
    </row>
    <row r="41" spans="1:27" ht="15.95" customHeight="1" x14ac:dyDescent="0.15">
      <c r="B41" s="127"/>
      <c r="C41" s="340" t="s">
        <v>143</v>
      </c>
      <c r="D41" s="183"/>
      <c r="E41" s="133"/>
      <c r="F41" s="133"/>
      <c r="G41" s="133"/>
      <c r="H41" s="133"/>
      <c r="I41" s="133"/>
      <c r="J41" s="236"/>
      <c r="K41" t="s">
        <v>112</v>
      </c>
    </row>
    <row r="42" spans="1:27" ht="15.95" customHeight="1" x14ac:dyDescent="0.15">
      <c r="B42" s="126"/>
      <c r="C42" s="124"/>
      <c r="D42" s="119"/>
      <c r="E42" s="114"/>
    </row>
    <row r="43" spans="1:27" ht="15.95" customHeight="1" x14ac:dyDescent="0.15">
      <c r="B43" s="12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203"/>
      <c r="T49" s="203"/>
      <c r="U49" s="203"/>
      <c r="V49" s="203"/>
      <c r="W49" s="203"/>
      <c r="X49" s="203"/>
      <c r="Y49" s="205"/>
      <c r="Z49" s="203"/>
    </row>
    <row r="50" spans="1:26" ht="15.95" customHeight="1" x14ac:dyDescent="0.4">
      <c r="A50" s="38"/>
      <c r="S50" s="224"/>
      <c r="T50" s="224"/>
      <c r="U50" s="224"/>
      <c r="V50" s="224"/>
      <c r="W50" s="224"/>
      <c r="X50" s="203"/>
      <c r="Y50" s="205"/>
      <c r="Z50" s="203"/>
    </row>
    <row r="51" spans="1:26" ht="15.95" customHeight="1" x14ac:dyDescent="0.4">
      <c r="A51" s="38"/>
      <c r="M51" s="203"/>
      <c r="S51" s="224"/>
      <c r="T51" s="224"/>
      <c r="U51" s="224"/>
      <c r="V51" s="224"/>
      <c r="W51" s="224"/>
      <c r="X51" s="203"/>
      <c r="Y51" s="203"/>
      <c r="Z51" s="203"/>
    </row>
    <row r="52" spans="1:26" ht="15.95" customHeight="1" x14ac:dyDescent="0.4">
      <c r="A52" s="38"/>
      <c r="S52" s="224"/>
      <c r="T52" s="224"/>
      <c r="U52" s="224"/>
      <c r="V52" s="224"/>
      <c r="W52" s="224"/>
      <c r="X52" s="203"/>
      <c r="Y52" s="203"/>
      <c r="Z52" s="203"/>
    </row>
    <row r="53" spans="1:26" ht="15.95" customHeight="1" x14ac:dyDescent="0.4">
      <c r="A53" s="38"/>
      <c r="M53" s="203"/>
      <c r="S53" s="208"/>
      <c r="T53" s="208"/>
      <c r="U53" s="208"/>
      <c r="V53" s="208"/>
      <c r="W53" s="208"/>
      <c r="X53" s="203"/>
      <c r="Y53" s="203"/>
      <c r="Z53" s="203"/>
    </row>
    <row r="54" spans="1:26" ht="15.95" customHeight="1" x14ac:dyDescent="0.35">
      <c r="A54" s="37"/>
      <c r="J54" s="23"/>
      <c r="K54" s="23"/>
      <c r="L54" s="23"/>
      <c r="M54" s="23"/>
      <c r="N54" s="203"/>
      <c r="O54" s="203"/>
      <c r="P54" s="203"/>
      <c r="Q54" s="203"/>
      <c r="R54" s="203"/>
      <c r="S54" s="203"/>
      <c r="T54" s="203"/>
      <c r="U54" s="203"/>
      <c r="V54" s="209"/>
      <c r="W54" s="203"/>
      <c r="X54" s="203"/>
      <c r="Y54" s="205"/>
      <c r="Z54" s="203"/>
    </row>
    <row r="55" spans="1:26" ht="15.95" customHeight="1" x14ac:dyDescent="0.35">
      <c r="A55" s="37"/>
      <c r="N55" s="203"/>
      <c r="O55" s="48" t="s">
        <v>48</v>
      </c>
      <c r="P55" s="203"/>
      <c r="Q55" s="206"/>
      <c r="R55" s="206"/>
      <c r="S55" s="211"/>
      <c r="T55" s="211"/>
      <c r="U55" s="206"/>
      <c r="V55" s="210" t="s">
        <v>74</v>
      </c>
      <c r="W55" s="206"/>
      <c r="X55" s="203"/>
      <c r="Y55" s="203"/>
      <c r="Z55" s="203"/>
    </row>
    <row r="56" spans="1:26" ht="15.95" customHeight="1" x14ac:dyDescent="0.35">
      <c r="A56" s="37"/>
      <c r="N56" s="203"/>
      <c r="O56" s="23"/>
      <c r="P56" s="203"/>
      <c r="Q56" s="206"/>
      <c r="R56" s="206"/>
      <c r="S56" s="211"/>
      <c r="T56" s="211"/>
      <c r="U56" s="206"/>
      <c r="V56" s="203"/>
      <c r="W56" s="206"/>
      <c r="X56" s="203"/>
      <c r="Y56" s="203"/>
      <c r="Z56" s="203"/>
    </row>
    <row r="57" spans="1:26" ht="15.95" customHeight="1" x14ac:dyDescent="0.35">
      <c r="A57" s="37"/>
      <c r="N57" s="203"/>
      <c r="O57" s="50" t="s">
        <v>50</v>
      </c>
      <c r="P57" s="203"/>
      <c r="Q57" s="206"/>
      <c r="R57" s="206"/>
      <c r="S57" s="211"/>
      <c r="T57" s="211"/>
      <c r="U57" s="206"/>
      <c r="V57" s="211" t="s">
        <v>75</v>
      </c>
      <c r="W57" s="206"/>
      <c r="X57" s="203"/>
      <c r="Y57" s="203"/>
      <c r="Z57" s="203"/>
    </row>
    <row r="58" spans="1:26" ht="15.95" customHeight="1" x14ac:dyDescent="0.35">
      <c r="A58" s="37"/>
      <c r="N58" s="203"/>
      <c r="P58" s="203"/>
      <c r="Q58" s="206"/>
      <c r="R58" s="206"/>
      <c r="S58" s="206"/>
      <c r="T58" s="206"/>
      <c r="U58" s="206"/>
      <c r="V58" s="211" t="s">
        <v>76</v>
      </c>
      <c r="W58" s="206"/>
      <c r="X58" s="203"/>
      <c r="Y58" s="203"/>
      <c r="Z58" s="203"/>
    </row>
    <row r="59" spans="1:26" ht="15.95" customHeight="1" x14ac:dyDescent="0.35">
      <c r="A59" s="37"/>
      <c r="N59" s="204"/>
      <c r="O59" s="50" t="s">
        <v>53</v>
      </c>
      <c r="P59" s="206"/>
      <c r="Q59" s="206"/>
      <c r="R59" s="206"/>
      <c r="S59" s="206"/>
      <c r="T59" s="206"/>
      <c r="U59" s="210"/>
      <c r="V59" s="211" t="s">
        <v>77</v>
      </c>
      <c r="W59" s="203"/>
      <c r="X59" s="203"/>
      <c r="Y59" s="203"/>
      <c r="Z59" s="203"/>
    </row>
    <row r="60" spans="1:26" ht="15.95" customHeight="1" x14ac:dyDescent="0.4">
      <c r="A60" s="37"/>
      <c r="N60" s="204"/>
      <c r="O60" s="50" t="s">
        <v>55</v>
      </c>
      <c r="P60" s="206"/>
      <c r="Q60" s="206"/>
      <c r="R60" s="206"/>
      <c r="S60" s="206"/>
      <c r="T60" s="206"/>
      <c r="U60" s="212"/>
      <c r="V60" s="206"/>
      <c r="W60" s="203"/>
      <c r="X60" s="203"/>
      <c r="Y60" s="203"/>
      <c r="Z60" s="203"/>
    </row>
    <row r="61" spans="1:26" ht="15.95" customHeight="1" x14ac:dyDescent="0.35">
      <c r="A61" s="37"/>
      <c r="N61" s="204"/>
      <c r="O61" s="50" t="s">
        <v>56</v>
      </c>
      <c r="P61" s="203"/>
      <c r="Q61" s="203"/>
      <c r="R61" s="203"/>
      <c r="S61" s="203"/>
      <c r="T61" s="203"/>
      <c r="U61" s="203"/>
      <c r="V61" s="203"/>
      <c r="W61" s="203"/>
      <c r="X61" s="203"/>
      <c r="Y61" s="203"/>
      <c r="Z61" s="203"/>
    </row>
    <row r="62" spans="1:26" ht="15.95" customHeight="1" x14ac:dyDescent="0.35">
      <c r="A62" s="37"/>
      <c r="N62" s="204"/>
      <c r="O62" s="203"/>
      <c r="P62" s="203"/>
      <c r="Q62" s="203"/>
      <c r="R62" s="203"/>
      <c r="S62" s="203"/>
      <c r="T62" s="203"/>
      <c r="U62" s="203"/>
      <c r="V62" s="203"/>
      <c r="W62" s="203"/>
      <c r="X62" s="203"/>
      <c r="Y62" s="203"/>
      <c r="Z62" s="203"/>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E51" sqref="E51"/>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89">
        <f ca="1">TODAY()</f>
        <v>45994</v>
      </c>
      <c r="U2" s="289"/>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78" t="s">
        <v>7</v>
      </c>
      <c r="C8" s="279"/>
      <c r="D8" s="279"/>
      <c r="E8" s="279"/>
      <c r="F8" s="279"/>
      <c r="G8" s="279"/>
      <c r="H8" s="279"/>
      <c r="I8" s="279"/>
      <c r="J8" s="279"/>
      <c r="M8" s="24" t="s">
        <v>8</v>
      </c>
      <c r="N8" s="36"/>
      <c r="O8" s="65"/>
      <c r="P8" s="36"/>
      <c r="Q8" s="36"/>
      <c r="R8" s="36"/>
      <c r="S8" s="36"/>
      <c r="T8" s="26"/>
    </row>
    <row r="9" spans="1:23" x14ac:dyDescent="0.25">
      <c r="B9" s="315" t="s">
        <v>78</v>
      </c>
      <c r="C9" s="315"/>
      <c r="D9" s="315"/>
      <c r="E9" s="315"/>
      <c r="F9" s="315"/>
      <c r="G9" s="315"/>
      <c r="H9" s="315"/>
      <c r="I9" s="315"/>
      <c r="J9" s="315"/>
      <c r="K9" s="315"/>
      <c r="L9" s="33"/>
      <c r="M9" s="95"/>
      <c r="N9" s="95"/>
      <c r="O9" s="95"/>
      <c r="P9" s="95"/>
      <c r="Q9" s="95"/>
      <c r="R9" s="95"/>
      <c r="S9" s="95"/>
      <c r="T9" s="95"/>
      <c r="U9" s="95"/>
      <c r="V9" s="95"/>
      <c r="W9" s="33"/>
    </row>
    <row r="10" spans="1:23" ht="15.95" customHeight="1" thickBot="1" x14ac:dyDescent="0.3">
      <c r="B10" s="316"/>
      <c r="C10" s="316"/>
      <c r="D10" s="316"/>
      <c r="E10" s="316"/>
      <c r="F10" s="316"/>
      <c r="G10" s="316"/>
      <c r="H10" s="316"/>
      <c r="I10" s="316"/>
      <c r="J10" s="316"/>
      <c r="K10" s="316"/>
      <c r="L10" s="33"/>
      <c r="M10" s="95"/>
      <c r="N10" s="95"/>
      <c r="O10" s="95"/>
      <c r="P10" s="95"/>
      <c r="Q10" s="95"/>
      <c r="R10" s="95"/>
      <c r="S10" s="95"/>
      <c r="T10" s="95"/>
      <c r="U10" s="95"/>
      <c r="V10" s="95"/>
      <c r="W10" s="33"/>
    </row>
    <row r="11" spans="1:23" ht="26.1" customHeight="1" thickBot="1" x14ac:dyDescent="0.3">
      <c r="B11" s="96" t="s">
        <v>58</v>
      </c>
      <c r="C11" s="97" t="s">
        <v>11</v>
      </c>
      <c r="D11" s="98"/>
      <c r="E11" s="99" t="s">
        <v>79</v>
      </c>
      <c r="F11" s="99" t="s">
        <v>80</v>
      </c>
      <c r="G11" s="99" t="s">
        <v>81</v>
      </c>
      <c r="H11" s="99" t="s">
        <v>82</v>
      </c>
      <c r="I11" s="99" t="s">
        <v>83</v>
      </c>
      <c r="J11" s="100" t="s">
        <v>84</v>
      </c>
      <c r="K11" s="99" t="s">
        <v>12</v>
      </c>
      <c r="L11" s="109" t="s">
        <v>17</v>
      </c>
      <c r="M11" s="110" t="s">
        <v>18</v>
      </c>
      <c r="N11" s="101"/>
      <c r="O11" s="111" t="s">
        <v>19</v>
      </c>
      <c r="P11" s="112" t="s">
        <v>20</v>
      </c>
      <c r="Q11" s="111" t="s">
        <v>21</v>
      </c>
      <c r="R11" s="111" t="s">
        <v>22</v>
      </c>
      <c r="S11" s="113" t="s">
        <v>23</v>
      </c>
      <c r="T11" s="95"/>
      <c r="U11" s="95"/>
      <c r="V11" s="95"/>
      <c r="W11" s="91"/>
    </row>
    <row r="12" spans="1:23" ht="26.1" customHeight="1" x14ac:dyDescent="0.25">
      <c r="A12" s="127"/>
      <c r="B12" s="186" t="s">
        <v>85</v>
      </c>
      <c r="C12" s="187" t="s">
        <v>30</v>
      </c>
      <c r="D12" s="188" t="s">
        <v>62</v>
      </c>
      <c r="E12" s="140">
        <v>45998</v>
      </c>
      <c r="F12" s="141" t="s">
        <v>86</v>
      </c>
      <c r="G12" s="140">
        <f>I12+1</f>
        <v>46000</v>
      </c>
      <c r="H12" s="141" t="s">
        <v>26</v>
      </c>
      <c r="I12" s="140">
        <f>E12+1</f>
        <v>45999</v>
      </c>
      <c r="J12" s="142" t="s">
        <v>86</v>
      </c>
      <c r="K12" s="143">
        <f>G12+1</f>
        <v>46001</v>
      </c>
      <c r="L12" s="254" t="s">
        <v>119</v>
      </c>
      <c r="M12" s="257">
        <v>2515</v>
      </c>
      <c r="N12" s="260" t="s">
        <v>37</v>
      </c>
      <c r="O12" s="312" t="s">
        <v>120</v>
      </c>
      <c r="P12" s="297">
        <v>46008</v>
      </c>
      <c r="Q12" s="303">
        <f>P12+3</f>
        <v>46011</v>
      </c>
      <c r="R12" s="306">
        <f>P12+5</f>
        <v>46013</v>
      </c>
      <c r="S12" s="317">
        <f>P12+6</f>
        <v>46014</v>
      </c>
      <c r="T12" s="95"/>
      <c r="U12" s="95"/>
      <c r="V12" s="95"/>
      <c r="W12" s="40"/>
    </row>
    <row r="13" spans="1:23" ht="26.1" customHeight="1" x14ac:dyDescent="0.25">
      <c r="A13" s="127" t="s">
        <v>24</v>
      </c>
      <c r="B13" s="186" t="s">
        <v>87</v>
      </c>
      <c r="C13" s="187" t="s">
        <v>90</v>
      </c>
      <c r="D13" s="188" t="s">
        <v>34</v>
      </c>
      <c r="E13" s="144">
        <f>E12+1</f>
        <v>45999</v>
      </c>
      <c r="F13" s="144">
        <f>E13-1</f>
        <v>45998</v>
      </c>
      <c r="G13" s="144">
        <f>E13+1</f>
        <v>46000</v>
      </c>
      <c r="H13" s="144">
        <f>G13</f>
        <v>46000</v>
      </c>
      <c r="I13" s="144">
        <f>G13+1</f>
        <v>46001</v>
      </c>
      <c r="J13" s="145">
        <f>I13</f>
        <v>46001</v>
      </c>
      <c r="K13" s="146">
        <f>I13+1</f>
        <v>46002</v>
      </c>
      <c r="L13" s="255"/>
      <c r="M13" s="258"/>
      <c r="N13" s="261"/>
      <c r="O13" s="313"/>
      <c r="P13" s="298"/>
      <c r="Q13" s="304"/>
      <c r="R13" s="307"/>
      <c r="S13" s="318"/>
      <c r="T13" s="95"/>
      <c r="U13" s="95"/>
      <c r="V13" s="95"/>
      <c r="W13" s="46"/>
    </row>
    <row r="14" spans="1:23" ht="26.1" customHeight="1" thickBot="1" x14ac:dyDescent="0.3">
      <c r="A14" s="127"/>
      <c r="B14" s="189" t="s">
        <v>88</v>
      </c>
      <c r="C14" s="190" t="s">
        <v>91</v>
      </c>
      <c r="D14" s="191" t="s">
        <v>62</v>
      </c>
      <c r="E14" s="147">
        <f>E12-2</f>
        <v>45996</v>
      </c>
      <c r="F14" s="147" t="s">
        <v>86</v>
      </c>
      <c r="G14" s="147">
        <f>E14+6</f>
        <v>46002</v>
      </c>
      <c r="H14" s="148" t="s">
        <v>86</v>
      </c>
      <c r="I14" s="148" t="s">
        <v>86</v>
      </c>
      <c r="J14" s="149">
        <f>G14</f>
        <v>46002</v>
      </c>
      <c r="K14" s="150">
        <f>G14+1</f>
        <v>46003</v>
      </c>
      <c r="L14" s="256"/>
      <c r="M14" s="259"/>
      <c r="N14" s="262"/>
      <c r="O14" s="314"/>
      <c r="P14" s="299"/>
      <c r="Q14" s="305"/>
      <c r="R14" s="308"/>
      <c r="S14" s="319"/>
      <c r="T14" s="95"/>
      <c r="U14" s="95"/>
      <c r="V14" s="95"/>
      <c r="W14" s="46"/>
    </row>
    <row r="15" spans="1:23" ht="26.1" customHeight="1" x14ac:dyDescent="0.25">
      <c r="A15" s="127" t="s">
        <v>24</v>
      </c>
      <c r="B15" s="192" t="s">
        <v>87</v>
      </c>
      <c r="C15" s="193" t="s">
        <v>126</v>
      </c>
      <c r="D15" s="194" t="s">
        <v>34</v>
      </c>
      <c r="E15" s="151">
        <f>E12+4</f>
        <v>46002</v>
      </c>
      <c r="F15" s="151" t="s">
        <v>26</v>
      </c>
      <c r="G15" s="151">
        <f>I15+1</f>
        <v>46004</v>
      </c>
      <c r="H15" s="151">
        <f>I15</f>
        <v>46003</v>
      </c>
      <c r="I15" s="151">
        <f>E15+1</f>
        <v>46003</v>
      </c>
      <c r="J15" s="152" t="s">
        <v>89</v>
      </c>
      <c r="K15" s="153">
        <f>G15+2</f>
        <v>46006</v>
      </c>
      <c r="L15" s="254" t="s">
        <v>27</v>
      </c>
      <c r="M15" s="257">
        <v>2523</v>
      </c>
      <c r="N15" s="260" t="s">
        <v>109</v>
      </c>
      <c r="O15" s="312" t="s">
        <v>104</v>
      </c>
      <c r="P15" s="297">
        <f>P12+7</f>
        <v>46015</v>
      </c>
      <c r="Q15" s="303">
        <f>Q12+7</f>
        <v>46018</v>
      </c>
      <c r="R15" s="306">
        <f>R12+7</f>
        <v>46020</v>
      </c>
      <c r="S15" s="309">
        <f>R15+1</f>
        <v>46021</v>
      </c>
      <c r="T15" s="95"/>
      <c r="U15" s="95"/>
      <c r="V15" s="95"/>
      <c r="W15" s="46"/>
    </row>
    <row r="16" spans="1:23" ht="26.1" customHeight="1" x14ac:dyDescent="0.25">
      <c r="A16" s="127"/>
      <c r="B16" s="186" t="s">
        <v>85</v>
      </c>
      <c r="C16" s="187" t="s">
        <v>92</v>
      </c>
      <c r="D16" s="188" t="s">
        <v>62</v>
      </c>
      <c r="E16" s="140">
        <f>E12+7</f>
        <v>46005</v>
      </c>
      <c r="F16" s="141" t="s">
        <v>86</v>
      </c>
      <c r="G16" s="141">
        <f>I16+1</f>
        <v>46007</v>
      </c>
      <c r="H16" s="141" t="s">
        <v>26</v>
      </c>
      <c r="I16" s="141">
        <f>E16+1</f>
        <v>46006</v>
      </c>
      <c r="J16" s="142" t="s">
        <v>86</v>
      </c>
      <c r="K16" s="154">
        <f>G16+1</f>
        <v>46008</v>
      </c>
      <c r="L16" s="255"/>
      <c r="M16" s="258"/>
      <c r="N16" s="261"/>
      <c r="O16" s="313"/>
      <c r="P16" s="298"/>
      <c r="Q16" s="304"/>
      <c r="R16" s="307"/>
      <c r="S16" s="310"/>
      <c r="T16" s="95"/>
      <c r="U16" s="95"/>
      <c r="V16" s="95"/>
      <c r="W16" s="40"/>
    </row>
    <row r="17" spans="1:23" ht="26.1" customHeight="1" x14ac:dyDescent="0.25">
      <c r="A17" s="127" t="s">
        <v>116</v>
      </c>
      <c r="B17" s="186" t="s">
        <v>87</v>
      </c>
      <c r="C17" s="187" t="s">
        <v>127</v>
      </c>
      <c r="D17" s="188" t="s">
        <v>34</v>
      </c>
      <c r="E17" s="144" t="s">
        <v>138</v>
      </c>
      <c r="F17" s="144" t="s">
        <v>138</v>
      </c>
      <c r="G17" s="144" t="s">
        <v>138</v>
      </c>
      <c r="H17" s="155" t="str">
        <f>G17</f>
        <v>SKIP</v>
      </c>
      <c r="I17" s="144" t="s">
        <v>138</v>
      </c>
      <c r="J17" s="145" t="str">
        <f>I17</f>
        <v>SKIP</v>
      </c>
      <c r="K17" s="146" t="s">
        <v>138</v>
      </c>
      <c r="L17" s="255"/>
      <c r="M17" s="258"/>
      <c r="N17" s="261"/>
      <c r="O17" s="313"/>
      <c r="P17" s="298"/>
      <c r="Q17" s="304"/>
      <c r="R17" s="307"/>
      <c r="S17" s="310"/>
      <c r="T17" s="95"/>
      <c r="U17" s="95"/>
      <c r="V17" s="95"/>
      <c r="W17" s="46"/>
    </row>
    <row r="18" spans="1:23" ht="26.1" customHeight="1" thickBot="1" x14ac:dyDescent="0.3">
      <c r="A18" s="127"/>
      <c r="B18" s="189" t="s">
        <v>88</v>
      </c>
      <c r="C18" s="190" t="s">
        <v>93</v>
      </c>
      <c r="D18" s="191" t="s">
        <v>62</v>
      </c>
      <c r="E18" s="147">
        <f>E16-2</f>
        <v>46003</v>
      </c>
      <c r="F18" s="147" t="s">
        <v>86</v>
      </c>
      <c r="G18" s="147">
        <f>E18+6</f>
        <v>46009</v>
      </c>
      <c r="H18" s="148" t="s">
        <v>86</v>
      </c>
      <c r="I18" s="148" t="s">
        <v>86</v>
      </c>
      <c r="J18" s="149">
        <f>G18</f>
        <v>46009</v>
      </c>
      <c r="K18" s="150">
        <f>J18+1</f>
        <v>46010</v>
      </c>
      <c r="L18" s="256"/>
      <c r="M18" s="259"/>
      <c r="N18" s="262"/>
      <c r="O18" s="314"/>
      <c r="P18" s="299"/>
      <c r="Q18" s="305"/>
      <c r="R18" s="308"/>
      <c r="S18" s="311"/>
      <c r="T18" s="95"/>
      <c r="U18" s="95"/>
      <c r="V18" s="95"/>
      <c r="W18" s="46"/>
    </row>
    <row r="19" spans="1:23" ht="26.1" customHeight="1" x14ac:dyDescent="0.25">
      <c r="A19" s="127" t="s">
        <v>128</v>
      </c>
      <c r="B19" s="192" t="s">
        <v>87</v>
      </c>
      <c r="C19" s="193" t="s">
        <v>129</v>
      </c>
      <c r="D19" s="194" t="s">
        <v>34</v>
      </c>
      <c r="E19" s="151">
        <f>E16+4</f>
        <v>46009</v>
      </c>
      <c r="F19" s="151" t="s">
        <v>26</v>
      </c>
      <c r="G19" s="151">
        <f>I19+1</f>
        <v>46011</v>
      </c>
      <c r="H19" s="151">
        <f>I19</f>
        <v>46010</v>
      </c>
      <c r="I19" s="156">
        <f>E19+1</f>
        <v>46010</v>
      </c>
      <c r="J19" s="152" t="s">
        <v>139</v>
      </c>
      <c r="K19" s="153">
        <f>G19+2</f>
        <v>46013</v>
      </c>
      <c r="L19" s="254" t="s">
        <v>32</v>
      </c>
      <c r="M19" s="257">
        <v>2515</v>
      </c>
      <c r="N19" s="260" t="s">
        <v>37</v>
      </c>
      <c r="O19" s="312" t="s">
        <v>41</v>
      </c>
      <c r="P19" s="297">
        <f>P15+7</f>
        <v>46022</v>
      </c>
      <c r="Q19" s="297">
        <f t="shared" ref="Q19:R19" si="0">Q15+7</f>
        <v>46025</v>
      </c>
      <c r="R19" s="297">
        <f t="shared" si="0"/>
        <v>46027</v>
      </c>
      <c r="S19" s="300">
        <f>R19+1</f>
        <v>46028</v>
      </c>
      <c r="T19" s="95"/>
      <c r="U19" s="95"/>
      <c r="V19" s="95"/>
      <c r="W19" s="46"/>
    </row>
    <row r="20" spans="1:23" ht="26.1" customHeight="1" x14ac:dyDescent="0.25">
      <c r="A20" s="127"/>
      <c r="B20" s="186" t="s">
        <v>85</v>
      </c>
      <c r="C20" s="187" t="s">
        <v>40</v>
      </c>
      <c r="D20" s="188" t="s">
        <v>62</v>
      </c>
      <c r="E20" s="141">
        <f t="shared" ref="E20:E27" si="1">E16+7</f>
        <v>46012</v>
      </c>
      <c r="F20" s="141" t="s">
        <v>86</v>
      </c>
      <c r="G20" s="141">
        <f>I20+1</f>
        <v>46014</v>
      </c>
      <c r="H20" s="141" t="s">
        <v>26</v>
      </c>
      <c r="I20" s="141">
        <f>E20+1</f>
        <v>46013</v>
      </c>
      <c r="J20" s="142" t="s">
        <v>86</v>
      </c>
      <c r="K20" s="154">
        <f>G20+1</f>
        <v>46015</v>
      </c>
      <c r="L20" s="255"/>
      <c r="M20" s="258"/>
      <c r="N20" s="261"/>
      <c r="O20" s="313"/>
      <c r="P20" s="298"/>
      <c r="Q20" s="298"/>
      <c r="R20" s="298"/>
      <c r="S20" s="301"/>
      <c r="T20" s="95"/>
      <c r="U20" s="95"/>
      <c r="V20" s="95"/>
      <c r="W20" s="40"/>
    </row>
    <row r="21" spans="1:23" ht="26.1" customHeight="1" x14ac:dyDescent="0.25">
      <c r="A21" s="127"/>
      <c r="B21" s="186" t="s">
        <v>87</v>
      </c>
      <c r="C21" s="187" t="s">
        <v>130</v>
      </c>
      <c r="D21" s="188" t="s">
        <v>34</v>
      </c>
      <c r="E21" s="144">
        <f>E13+14</f>
        <v>46013</v>
      </c>
      <c r="F21" s="144">
        <f>E21-1</f>
        <v>46012</v>
      </c>
      <c r="G21" s="144">
        <f>E21+1</f>
        <v>46014</v>
      </c>
      <c r="H21" s="155">
        <f>G21</f>
        <v>46014</v>
      </c>
      <c r="I21" s="144">
        <f>G21+1</f>
        <v>46015</v>
      </c>
      <c r="J21" s="145">
        <f>I21</f>
        <v>46015</v>
      </c>
      <c r="K21" s="146">
        <f>I21+1</f>
        <v>46016</v>
      </c>
      <c r="L21" s="255"/>
      <c r="M21" s="258"/>
      <c r="N21" s="261"/>
      <c r="O21" s="313"/>
      <c r="P21" s="298"/>
      <c r="Q21" s="298"/>
      <c r="R21" s="298"/>
      <c r="S21" s="301"/>
      <c r="T21" s="95"/>
      <c r="U21" s="95"/>
      <c r="V21" s="95"/>
      <c r="W21" s="46"/>
    </row>
    <row r="22" spans="1:23" ht="26.1" customHeight="1" thickBot="1" x14ac:dyDescent="0.3">
      <c r="A22" s="127"/>
      <c r="B22" s="189" t="s">
        <v>88</v>
      </c>
      <c r="C22" s="190" t="s">
        <v>108</v>
      </c>
      <c r="D22" s="191" t="s">
        <v>62</v>
      </c>
      <c r="E22" s="147">
        <f>E18+7</f>
        <v>46010</v>
      </c>
      <c r="F22" s="147" t="s">
        <v>86</v>
      </c>
      <c r="G22" s="147">
        <f>E22+6</f>
        <v>46016</v>
      </c>
      <c r="H22" s="148" t="s">
        <v>86</v>
      </c>
      <c r="I22" s="148" t="s">
        <v>86</v>
      </c>
      <c r="J22" s="149">
        <f>G22</f>
        <v>46016</v>
      </c>
      <c r="K22" s="150">
        <f>J22+1</f>
        <v>46017</v>
      </c>
      <c r="L22" s="256"/>
      <c r="M22" s="259"/>
      <c r="N22" s="262"/>
      <c r="O22" s="314"/>
      <c r="P22" s="299"/>
      <c r="Q22" s="299"/>
      <c r="R22" s="299"/>
      <c r="S22" s="302"/>
      <c r="T22" s="95"/>
      <c r="U22" s="95"/>
      <c r="V22" s="95"/>
      <c r="W22" s="46"/>
    </row>
    <row r="23" spans="1:23" ht="26.1" customHeight="1" thickBot="1" x14ac:dyDescent="0.3">
      <c r="A23" s="127"/>
      <c r="B23" s="195" t="s">
        <v>87</v>
      </c>
      <c r="C23" s="196" t="s">
        <v>131</v>
      </c>
      <c r="D23" s="197" t="s">
        <v>34</v>
      </c>
      <c r="E23" s="151">
        <f>E19+7</f>
        <v>46016</v>
      </c>
      <c r="F23" s="151" t="s">
        <v>86</v>
      </c>
      <c r="G23" s="151">
        <f>H23+1</f>
        <v>46018</v>
      </c>
      <c r="H23" s="151">
        <f>E23+1</f>
        <v>46017</v>
      </c>
      <c r="I23" s="156">
        <f>H23</f>
        <v>46017</v>
      </c>
      <c r="J23" s="152" t="s">
        <v>26</v>
      </c>
      <c r="K23" s="153">
        <f>G23+2</f>
        <v>46020</v>
      </c>
      <c r="L23" s="254" t="s">
        <v>119</v>
      </c>
      <c r="M23" s="257">
        <v>2601</v>
      </c>
      <c r="N23" s="260" t="s">
        <v>37</v>
      </c>
      <c r="O23" s="312" t="s">
        <v>121</v>
      </c>
      <c r="P23" s="297">
        <f>P19+7</f>
        <v>46029</v>
      </c>
      <c r="Q23" s="297">
        <f t="shared" ref="Q23:S23" si="2">Q19+7</f>
        <v>46032</v>
      </c>
      <c r="R23" s="297">
        <f t="shared" si="2"/>
        <v>46034</v>
      </c>
      <c r="S23" s="300">
        <f t="shared" si="2"/>
        <v>46035</v>
      </c>
      <c r="T23" s="95"/>
      <c r="U23" s="95"/>
      <c r="V23" s="95"/>
      <c r="W23" s="46"/>
    </row>
    <row r="24" spans="1:23" ht="26.1" customHeight="1" x14ac:dyDescent="0.25">
      <c r="A24" s="323" t="s">
        <v>142</v>
      </c>
      <c r="B24" s="186" t="s">
        <v>85</v>
      </c>
      <c r="C24" s="187" t="s">
        <v>132</v>
      </c>
      <c r="D24" s="188" t="s">
        <v>62</v>
      </c>
      <c r="E24" s="141">
        <f t="shared" si="1"/>
        <v>46019</v>
      </c>
      <c r="F24" s="141" t="s">
        <v>86</v>
      </c>
      <c r="G24" s="141">
        <f>I24+1</f>
        <v>46021</v>
      </c>
      <c r="H24" s="141" t="s">
        <v>26</v>
      </c>
      <c r="I24" s="141">
        <f>E24+1</f>
        <v>46020</v>
      </c>
      <c r="J24" s="142" t="s">
        <v>86</v>
      </c>
      <c r="K24" s="154">
        <f>G24+1</f>
        <v>46022</v>
      </c>
      <c r="L24" s="255"/>
      <c r="M24" s="258"/>
      <c r="N24" s="261"/>
      <c r="O24" s="313"/>
      <c r="P24" s="298"/>
      <c r="Q24" s="298"/>
      <c r="R24" s="298"/>
      <c r="S24" s="301"/>
      <c r="T24" s="95"/>
      <c r="U24" s="95"/>
      <c r="V24" s="95"/>
      <c r="W24" s="40"/>
    </row>
    <row r="25" spans="1:23" ht="26.1" customHeight="1" x14ac:dyDescent="0.25">
      <c r="A25" s="323" t="s">
        <v>142</v>
      </c>
      <c r="B25" s="186" t="s">
        <v>87</v>
      </c>
      <c r="C25" s="187" t="s">
        <v>133</v>
      </c>
      <c r="D25" s="188" t="s">
        <v>34</v>
      </c>
      <c r="E25" s="144">
        <f t="shared" si="1"/>
        <v>46020</v>
      </c>
      <c r="F25" s="144">
        <f>E25-1</f>
        <v>46019</v>
      </c>
      <c r="G25" s="144">
        <f>E25+1</f>
        <v>46021</v>
      </c>
      <c r="H25" s="155">
        <f>G25</f>
        <v>46021</v>
      </c>
      <c r="I25" s="144">
        <f>G25+1</f>
        <v>46022</v>
      </c>
      <c r="J25" s="145">
        <f>I25</f>
        <v>46022</v>
      </c>
      <c r="K25" s="146">
        <f>I25+1</f>
        <v>46023</v>
      </c>
      <c r="L25" s="255"/>
      <c r="M25" s="258"/>
      <c r="N25" s="261"/>
      <c r="O25" s="313"/>
      <c r="P25" s="298"/>
      <c r="Q25" s="298"/>
      <c r="R25" s="298"/>
      <c r="S25" s="301"/>
      <c r="T25" s="95"/>
      <c r="U25" s="95"/>
      <c r="V25" s="95"/>
      <c r="W25" s="46"/>
    </row>
    <row r="26" spans="1:23" ht="26.1" customHeight="1" thickBot="1" x14ac:dyDescent="0.3">
      <c r="A26" s="323"/>
      <c r="B26" s="189" t="s">
        <v>88</v>
      </c>
      <c r="C26" s="190" t="s">
        <v>134</v>
      </c>
      <c r="D26" s="191" t="s">
        <v>62</v>
      </c>
      <c r="E26" s="342" t="s">
        <v>138</v>
      </c>
      <c r="F26" s="342" t="s">
        <v>86</v>
      </c>
      <c r="G26" s="342" t="s">
        <v>138</v>
      </c>
      <c r="H26" s="343" t="s">
        <v>86</v>
      </c>
      <c r="I26" s="343" t="s">
        <v>86</v>
      </c>
      <c r="J26" s="344" t="str">
        <f>G26</f>
        <v>SKIP</v>
      </c>
      <c r="K26" s="345" t="s">
        <v>138</v>
      </c>
      <c r="L26" s="256"/>
      <c r="M26" s="259"/>
      <c r="N26" s="262"/>
      <c r="O26" s="314"/>
      <c r="P26" s="299"/>
      <c r="Q26" s="299"/>
      <c r="R26" s="299"/>
      <c r="S26" s="302"/>
      <c r="T26" s="95"/>
      <c r="U26" s="95"/>
      <c r="V26" s="95"/>
      <c r="W26" s="46"/>
    </row>
    <row r="27" spans="1:23" ht="26.1" customHeight="1" thickBot="1" x14ac:dyDescent="0.3">
      <c r="A27" s="323"/>
      <c r="B27" s="195" t="s">
        <v>87</v>
      </c>
      <c r="C27" s="196" t="s">
        <v>135</v>
      </c>
      <c r="D27" s="197" t="s">
        <v>34</v>
      </c>
      <c r="E27" s="346" t="s">
        <v>138</v>
      </c>
      <c r="F27" s="346" t="s">
        <v>86</v>
      </c>
      <c r="G27" s="346" t="s">
        <v>138</v>
      </c>
      <c r="H27" s="346" t="s">
        <v>138</v>
      </c>
      <c r="I27" s="347" t="str">
        <f>H27</f>
        <v>SKIP</v>
      </c>
      <c r="J27" s="348" t="s">
        <v>26</v>
      </c>
      <c r="K27" s="348" t="s">
        <v>138</v>
      </c>
      <c r="L27" s="232" t="s">
        <v>27</v>
      </c>
      <c r="M27" s="233">
        <v>2601</v>
      </c>
      <c r="N27" s="234" t="s">
        <v>37</v>
      </c>
      <c r="O27" s="198" t="s">
        <v>122</v>
      </c>
      <c r="P27" s="199">
        <f>P23+7</f>
        <v>46036</v>
      </c>
      <c r="Q27" s="200">
        <f>Q23+7</f>
        <v>46039</v>
      </c>
      <c r="R27" s="199">
        <f>R23+7</f>
        <v>46041</v>
      </c>
      <c r="S27" s="201">
        <f>S23+7</f>
        <v>46042</v>
      </c>
      <c r="T27" s="95"/>
      <c r="U27" s="95"/>
      <c r="V27" s="95"/>
      <c r="W27" s="46"/>
    </row>
    <row r="28" spans="1:23" ht="15.75" customHeight="1" x14ac:dyDescent="0.25">
      <c r="A28" s="178"/>
      <c r="B28" s="237" t="s">
        <v>136</v>
      </c>
      <c r="C28" s="135"/>
      <c r="D28" s="238"/>
      <c r="E28" s="158"/>
      <c r="F28" s="158"/>
      <c r="G28" s="158"/>
      <c r="H28" s="158"/>
      <c r="I28" s="159"/>
      <c r="J28" s="158"/>
      <c r="K28" s="158"/>
      <c r="L28" s="105"/>
      <c r="M28" s="114"/>
      <c r="N28" s="105"/>
      <c r="O28" s="120"/>
      <c r="P28" s="107"/>
      <c r="Q28" s="108"/>
      <c r="R28" s="107"/>
      <c r="S28" s="107"/>
      <c r="T28" s="95"/>
      <c r="U28" s="95"/>
      <c r="V28" s="95"/>
      <c r="W28" s="46"/>
    </row>
    <row r="29" spans="1:23" ht="15.75" customHeight="1" x14ac:dyDescent="0.25">
      <c r="A29" s="178"/>
      <c r="B29" s="221" t="s">
        <v>137</v>
      </c>
      <c r="C29" s="239"/>
      <c r="D29" s="238"/>
      <c r="E29" s="160"/>
      <c r="F29" s="160"/>
      <c r="G29" s="160"/>
      <c r="H29" s="161"/>
      <c r="I29" s="161"/>
      <c r="J29" s="168"/>
      <c r="K29" s="168"/>
      <c r="L29" s="114"/>
      <c r="N29" s="114"/>
      <c r="O29" s="115"/>
      <c r="P29" s="116"/>
      <c r="Q29" s="117"/>
      <c r="R29" s="116"/>
      <c r="S29" s="116"/>
      <c r="V29" s="90"/>
      <c r="W29" s="90"/>
    </row>
    <row r="30" spans="1:23" ht="15.75" customHeight="1" x14ac:dyDescent="0.25">
      <c r="A30" s="178"/>
      <c r="B30" s="47" t="s">
        <v>143</v>
      </c>
      <c r="C30" s="239"/>
      <c r="D30" s="238"/>
      <c r="E30" s="160"/>
      <c r="F30" s="160"/>
      <c r="G30" s="160"/>
      <c r="H30" s="161"/>
      <c r="I30" s="161"/>
      <c r="J30" s="168"/>
      <c r="K30" s="168"/>
      <c r="L30" s="114"/>
      <c r="N30" s="114"/>
      <c r="O30" s="115"/>
      <c r="P30" s="116"/>
      <c r="Q30" s="117"/>
      <c r="R30" s="116"/>
      <c r="S30" s="116"/>
      <c r="V30" s="90"/>
      <c r="W30" s="90"/>
    </row>
    <row r="31" spans="1:23" ht="15.75" customHeight="1" thickBot="1" x14ac:dyDescent="0.4">
      <c r="A31" s="37"/>
      <c r="B31" s="157"/>
      <c r="C31" s="160"/>
      <c r="D31" s="160"/>
      <c r="E31" s="160"/>
      <c r="F31" s="160"/>
      <c r="G31" s="160"/>
      <c r="H31" s="161"/>
      <c r="I31" s="161"/>
      <c r="J31" s="168"/>
      <c r="K31" s="168"/>
      <c r="L31" s="114"/>
      <c r="N31" s="114"/>
      <c r="O31" s="115"/>
      <c r="P31" s="116"/>
      <c r="Q31" s="117"/>
      <c r="R31" s="116"/>
      <c r="S31" s="116"/>
      <c r="V31" s="90"/>
      <c r="W31" s="90"/>
    </row>
    <row r="32" spans="1:23" ht="15.75" customHeight="1" thickBot="1" x14ac:dyDescent="0.4">
      <c r="A32" s="37"/>
      <c r="B32" s="162" t="s">
        <v>58</v>
      </c>
      <c r="C32" s="163" t="s">
        <v>11</v>
      </c>
      <c r="D32" s="164"/>
      <c r="E32" s="165" t="s">
        <v>79</v>
      </c>
      <c r="F32" s="165" t="s">
        <v>80</v>
      </c>
      <c r="G32" s="165" t="s">
        <v>81</v>
      </c>
      <c r="H32" s="165" t="s">
        <v>82</v>
      </c>
      <c r="I32" s="165" t="s">
        <v>83</v>
      </c>
      <c r="J32" s="166" t="s">
        <v>84</v>
      </c>
      <c r="K32" s="165" t="s">
        <v>12</v>
      </c>
      <c r="L32" s="71" t="s">
        <v>17</v>
      </c>
      <c r="M32" s="72" t="s">
        <v>18</v>
      </c>
      <c r="N32" s="167"/>
      <c r="O32" s="74" t="s">
        <v>19</v>
      </c>
      <c r="P32" s="76" t="s">
        <v>43</v>
      </c>
      <c r="Q32" s="74" t="s">
        <v>94</v>
      </c>
      <c r="R32" s="74" t="s">
        <v>45</v>
      </c>
      <c r="S32" s="72" t="s">
        <v>95</v>
      </c>
      <c r="T32" s="75" t="s">
        <v>19</v>
      </c>
      <c r="V32" s="90"/>
      <c r="W32" s="90"/>
    </row>
    <row r="33" spans="1:23" ht="15.75" customHeight="1" x14ac:dyDescent="0.15">
      <c r="A33" s="127"/>
      <c r="B33" s="186" t="s">
        <v>85</v>
      </c>
      <c r="C33" s="187" t="s">
        <v>30</v>
      </c>
      <c r="D33" s="188" t="s">
        <v>62</v>
      </c>
      <c r="E33" s="140">
        <v>45998</v>
      </c>
      <c r="F33" s="141" t="s">
        <v>86</v>
      </c>
      <c r="G33" s="140">
        <f>I33+1</f>
        <v>46000</v>
      </c>
      <c r="H33" s="141" t="s">
        <v>26</v>
      </c>
      <c r="I33" s="140">
        <f>E33+1</f>
        <v>45999</v>
      </c>
      <c r="J33" s="142" t="s">
        <v>86</v>
      </c>
      <c r="K33" s="143">
        <f>G33+1</f>
        <v>46001</v>
      </c>
      <c r="L33" s="293" t="s">
        <v>96</v>
      </c>
      <c r="M33" s="257">
        <v>2524</v>
      </c>
      <c r="N33" s="260" t="s">
        <v>31</v>
      </c>
      <c r="O33" s="320" t="s">
        <v>110</v>
      </c>
      <c r="P33" s="283">
        <v>46010</v>
      </c>
      <c r="Q33" s="269">
        <f>P33+3</f>
        <v>46013</v>
      </c>
      <c r="R33" s="283">
        <f>Q33+4</f>
        <v>46017</v>
      </c>
      <c r="S33" s="283">
        <f>R33+1</f>
        <v>46018</v>
      </c>
      <c r="T33" s="286">
        <f>S33+1</f>
        <v>46019</v>
      </c>
      <c r="V33" s="90"/>
      <c r="W33" s="90"/>
    </row>
    <row r="34" spans="1:23" ht="15.75" customHeight="1" x14ac:dyDescent="0.15">
      <c r="A34" s="127" t="s">
        <v>24</v>
      </c>
      <c r="B34" s="186" t="s">
        <v>87</v>
      </c>
      <c r="C34" s="187" t="s">
        <v>90</v>
      </c>
      <c r="D34" s="188" t="s">
        <v>34</v>
      </c>
      <c r="E34" s="144">
        <f>E33+1</f>
        <v>45999</v>
      </c>
      <c r="F34" s="144">
        <f>E34-1</f>
        <v>45998</v>
      </c>
      <c r="G34" s="144">
        <f>E34+1</f>
        <v>46000</v>
      </c>
      <c r="H34" s="144">
        <f>G34</f>
        <v>46000</v>
      </c>
      <c r="I34" s="144">
        <f>G34+1</f>
        <v>46001</v>
      </c>
      <c r="J34" s="145">
        <f>I34</f>
        <v>46001</v>
      </c>
      <c r="K34" s="146">
        <f>I34+1</f>
        <v>46002</v>
      </c>
      <c r="L34" s="294"/>
      <c r="M34" s="258"/>
      <c r="N34" s="261"/>
      <c r="O34" s="321"/>
      <c r="P34" s="284"/>
      <c r="Q34" s="285"/>
      <c r="R34" s="284"/>
      <c r="S34" s="284"/>
      <c r="T34" s="292"/>
      <c r="V34" s="90"/>
      <c r="W34" s="90"/>
    </row>
    <row r="35" spans="1:23" ht="15.75" customHeight="1" thickBot="1" x14ac:dyDescent="0.2">
      <c r="A35" s="127"/>
      <c r="B35" s="189" t="s">
        <v>88</v>
      </c>
      <c r="C35" s="190" t="s">
        <v>91</v>
      </c>
      <c r="D35" s="191" t="s">
        <v>62</v>
      </c>
      <c r="E35" s="147">
        <f>E33-2</f>
        <v>45996</v>
      </c>
      <c r="F35" s="147" t="s">
        <v>86</v>
      </c>
      <c r="G35" s="147">
        <f>E35+6</f>
        <v>46002</v>
      </c>
      <c r="H35" s="148" t="s">
        <v>86</v>
      </c>
      <c r="I35" s="148" t="s">
        <v>86</v>
      </c>
      <c r="J35" s="149">
        <f>G35</f>
        <v>46002</v>
      </c>
      <c r="K35" s="150">
        <f>G35+1</f>
        <v>46003</v>
      </c>
      <c r="L35" s="295"/>
      <c r="M35" s="259"/>
      <c r="N35" s="262"/>
      <c r="O35" s="322"/>
      <c r="P35" s="288"/>
      <c r="Q35" s="270"/>
      <c r="R35" s="288"/>
      <c r="S35" s="288"/>
      <c r="T35" s="287"/>
      <c r="V35" s="90"/>
      <c r="W35" s="90"/>
    </row>
    <row r="36" spans="1:23" ht="15.75" customHeight="1" x14ac:dyDescent="0.15">
      <c r="A36" s="127" t="s">
        <v>24</v>
      </c>
      <c r="B36" s="192" t="s">
        <v>87</v>
      </c>
      <c r="C36" s="193" t="s">
        <v>126</v>
      </c>
      <c r="D36" s="194" t="s">
        <v>34</v>
      </c>
      <c r="E36" s="151">
        <f>E33+4</f>
        <v>46002</v>
      </c>
      <c r="F36" s="151" t="s">
        <v>26</v>
      </c>
      <c r="G36" s="151">
        <f>I36+1</f>
        <v>46004</v>
      </c>
      <c r="H36" s="151">
        <f>I36</f>
        <v>46003</v>
      </c>
      <c r="I36" s="151">
        <f>E36+1</f>
        <v>46003</v>
      </c>
      <c r="J36" s="152" t="s">
        <v>89</v>
      </c>
      <c r="K36" s="153">
        <f>G36+2</f>
        <v>46006</v>
      </c>
      <c r="L36" s="293" t="s">
        <v>96</v>
      </c>
      <c r="M36" s="257">
        <v>2525</v>
      </c>
      <c r="N36" s="260" t="s">
        <v>31</v>
      </c>
      <c r="O36" s="320" t="s">
        <v>97</v>
      </c>
      <c r="P36" s="283">
        <f>P33+14</f>
        <v>46024</v>
      </c>
      <c r="Q36" s="269">
        <f>Q33+14</f>
        <v>46027</v>
      </c>
      <c r="R36" s="283">
        <f>R33+14</f>
        <v>46031</v>
      </c>
      <c r="S36" s="283">
        <f>S33+14</f>
        <v>46032</v>
      </c>
      <c r="T36" s="286">
        <f>T33+14</f>
        <v>46033</v>
      </c>
      <c r="V36" s="90"/>
      <c r="W36" s="90"/>
    </row>
    <row r="37" spans="1:23" ht="15.75" customHeight="1" x14ac:dyDescent="0.15">
      <c r="A37" s="127"/>
      <c r="B37" s="186" t="s">
        <v>85</v>
      </c>
      <c r="C37" s="187" t="s">
        <v>92</v>
      </c>
      <c r="D37" s="188" t="s">
        <v>62</v>
      </c>
      <c r="E37" s="140">
        <f>E33+7</f>
        <v>46005</v>
      </c>
      <c r="F37" s="141" t="s">
        <v>86</v>
      </c>
      <c r="G37" s="141">
        <f>I37+1</f>
        <v>46007</v>
      </c>
      <c r="H37" s="141" t="s">
        <v>26</v>
      </c>
      <c r="I37" s="141">
        <f>E37+1</f>
        <v>46006</v>
      </c>
      <c r="J37" s="142" t="s">
        <v>86</v>
      </c>
      <c r="K37" s="154">
        <f>G37+1</f>
        <v>46008</v>
      </c>
      <c r="L37" s="294"/>
      <c r="M37" s="258"/>
      <c r="N37" s="261"/>
      <c r="O37" s="321"/>
      <c r="P37" s="284"/>
      <c r="Q37" s="285"/>
      <c r="R37" s="284"/>
      <c r="S37" s="284"/>
      <c r="T37" s="292"/>
      <c r="V37" s="90"/>
      <c r="W37" s="90"/>
    </row>
    <row r="38" spans="1:23" ht="15.75" customHeight="1" x14ac:dyDescent="0.15">
      <c r="A38" s="127" t="s">
        <v>116</v>
      </c>
      <c r="B38" s="186" t="s">
        <v>87</v>
      </c>
      <c r="C38" s="187" t="s">
        <v>127</v>
      </c>
      <c r="D38" s="188" t="s">
        <v>34</v>
      </c>
      <c r="E38" s="144" t="s">
        <v>138</v>
      </c>
      <c r="F38" s="144" t="s">
        <v>138</v>
      </c>
      <c r="G38" s="144" t="s">
        <v>138</v>
      </c>
      <c r="H38" s="155" t="str">
        <f>G38</f>
        <v>SKIP</v>
      </c>
      <c r="I38" s="144" t="s">
        <v>138</v>
      </c>
      <c r="J38" s="145" t="str">
        <f>I38</f>
        <v>SKIP</v>
      </c>
      <c r="K38" s="146" t="s">
        <v>138</v>
      </c>
      <c r="L38" s="294"/>
      <c r="M38" s="258"/>
      <c r="N38" s="261"/>
      <c r="O38" s="321"/>
      <c r="P38" s="284"/>
      <c r="Q38" s="285"/>
      <c r="R38" s="284"/>
      <c r="S38" s="284"/>
      <c r="T38" s="292"/>
      <c r="V38" s="90"/>
      <c r="W38" s="90"/>
    </row>
    <row r="39" spans="1:23" ht="15.75" customHeight="1" thickBot="1" x14ac:dyDescent="0.2">
      <c r="A39" s="127"/>
      <c r="B39" s="189" t="s">
        <v>88</v>
      </c>
      <c r="C39" s="190" t="s">
        <v>93</v>
      </c>
      <c r="D39" s="191" t="s">
        <v>62</v>
      </c>
      <c r="E39" s="147">
        <f>E37-2</f>
        <v>46003</v>
      </c>
      <c r="F39" s="147" t="s">
        <v>86</v>
      </c>
      <c r="G39" s="147">
        <f>E39+6</f>
        <v>46009</v>
      </c>
      <c r="H39" s="148" t="s">
        <v>86</v>
      </c>
      <c r="I39" s="148" t="s">
        <v>86</v>
      </c>
      <c r="J39" s="149">
        <f>G39</f>
        <v>46009</v>
      </c>
      <c r="K39" s="150">
        <f>J39+1</f>
        <v>46010</v>
      </c>
      <c r="L39" s="294"/>
      <c r="M39" s="258"/>
      <c r="N39" s="261"/>
      <c r="O39" s="321"/>
      <c r="P39" s="284"/>
      <c r="Q39" s="285"/>
      <c r="R39" s="284"/>
      <c r="S39" s="284"/>
      <c r="T39" s="292"/>
      <c r="V39" s="90"/>
      <c r="W39" s="90"/>
    </row>
    <row r="40" spans="1:23" ht="15.75" customHeight="1" x14ac:dyDescent="0.15">
      <c r="A40" s="127" t="s">
        <v>128</v>
      </c>
      <c r="B40" s="192" t="s">
        <v>87</v>
      </c>
      <c r="C40" s="193" t="s">
        <v>129</v>
      </c>
      <c r="D40" s="194" t="s">
        <v>34</v>
      </c>
      <c r="E40" s="151">
        <f>E37+4</f>
        <v>46009</v>
      </c>
      <c r="F40" s="151" t="s">
        <v>26</v>
      </c>
      <c r="G40" s="151">
        <f>I40+1</f>
        <v>46011</v>
      </c>
      <c r="H40" s="151">
        <f>I40</f>
        <v>46010</v>
      </c>
      <c r="I40" s="156">
        <f>E40+1</f>
        <v>46010</v>
      </c>
      <c r="J40" s="152" t="s">
        <v>139</v>
      </c>
      <c r="K40" s="153">
        <f>G40+2</f>
        <v>46013</v>
      </c>
      <c r="L40" s="294"/>
      <c r="M40" s="258"/>
      <c r="N40" s="261"/>
      <c r="O40" s="321"/>
      <c r="P40" s="284"/>
      <c r="Q40" s="285"/>
      <c r="R40" s="284"/>
      <c r="S40" s="284"/>
      <c r="T40" s="292"/>
      <c r="V40" s="90"/>
      <c r="W40" s="90"/>
    </row>
    <row r="41" spans="1:23" ht="15.75" customHeight="1" x14ac:dyDescent="0.15">
      <c r="A41" s="127"/>
      <c r="B41" s="186" t="s">
        <v>85</v>
      </c>
      <c r="C41" s="187" t="s">
        <v>40</v>
      </c>
      <c r="D41" s="188" t="s">
        <v>62</v>
      </c>
      <c r="E41" s="141">
        <f t="shared" ref="E41:E46" si="3">E37+7</f>
        <v>46012</v>
      </c>
      <c r="F41" s="141" t="s">
        <v>86</v>
      </c>
      <c r="G41" s="141">
        <f>I41+1</f>
        <v>46014</v>
      </c>
      <c r="H41" s="141" t="s">
        <v>26</v>
      </c>
      <c r="I41" s="141">
        <f>E41+1</f>
        <v>46013</v>
      </c>
      <c r="J41" s="142" t="s">
        <v>86</v>
      </c>
      <c r="K41" s="154">
        <f>G41+1</f>
        <v>46015</v>
      </c>
      <c r="L41" s="294"/>
      <c r="M41" s="258"/>
      <c r="N41" s="261"/>
      <c r="O41" s="321"/>
      <c r="P41" s="284"/>
      <c r="Q41" s="285"/>
      <c r="R41" s="284"/>
      <c r="S41" s="284"/>
      <c r="T41" s="292"/>
      <c r="V41" s="90"/>
      <c r="W41" s="90"/>
    </row>
    <row r="42" spans="1:23" ht="15.75" customHeight="1" x14ac:dyDescent="0.15">
      <c r="A42" s="127"/>
      <c r="B42" s="186" t="s">
        <v>87</v>
      </c>
      <c r="C42" s="187" t="s">
        <v>130</v>
      </c>
      <c r="D42" s="188" t="s">
        <v>34</v>
      </c>
      <c r="E42" s="144">
        <f>E34+14</f>
        <v>46013</v>
      </c>
      <c r="F42" s="144">
        <f>E42-1</f>
        <v>46012</v>
      </c>
      <c r="G42" s="144">
        <f>E42+1</f>
        <v>46014</v>
      </c>
      <c r="H42" s="155">
        <f>G42</f>
        <v>46014</v>
      </c>
      <c r="I42" s="144">
        <f>G42+1</f>
        <v>46015</v>
      </c>
      <c r="J42" s="145">
        <f>I42</f>
        <v>46015</v>
      </c>
      <c r="K42" s="146">
        <f>I42+1</f>
        <v>46016</v>
      </c>
      <c r="L42" s="294"/>
      <c r="M42" s="258"/>
      <c r="N42" s="261"/>
      <c r="O42" s="321"/>
      <c r="P42" s="284"/>
      <c r="Q42" s="285"/>
      <c r="R42" s="284"/>
      <c r="S42" s="284"/>
      <c r="T42" s="292"/>
      <c r="V42" s="90"/>
      <c r="W42" s="90"/>
    </row>
    <row r="43" spans="1:23" ht="15.75" customHeight="1" thickBot="1" x14ac:dyDescent="0.2">
      <c r="A43" s="127"/>
      <c r="B43" s="189" t="s">
        <v>88</v>
      </c>
      <c r="C43" s="190" t="s">
        <v>108</v>
      </c>
      <c r="D43" s="191" t="s">
        <v>62</v>
      </c>
      <c r="E43" s="147">
        <f>E39+7</f>
        <v>46010</v>
      </c>
      <c r="F43" s="147" t="s">
        <v>86</v>
      </c>
      <c r="G43" s="147">
        <f>E43+6</f>
        <v>46016</v>
      </c>
      <c r="H43" s="148" t="s">
        <v>86</v>
      </c>
      <c r="I43" s="148" t="s">
        <v>86</v>
      </c>
      <c r="J43" s="149">
        <f>G43</f>
        <v>46016</v>
      </c>
      <c r="K43" s="150">
        <f>J43+1</f>
        <v>46017</v>
      </c>
      <c r="L43" s="295"/>
      <c r="M43" s="259"/>
      <c r="N43" s="262"/>
      <c r="O43" s="322"/>
      <c r="P43" s="288"/>
      <c r="Q43" s="270"/>
      <c r="R43" s="288"/>
      <c r="S43" s="288"/>
      <c r="T43" s="287"/>
      <c r="V43" s="90"/>
      <c r="W43" s="90"/>
    </row>
    <row r="44" spans="1:23" ht="15.75" customHeight="1" thickBot="1" x14ac:dyDescent="0.2">
      <c r="A44" s="127"/>
      <c r="B44" s="195" t="s">
        <v>87</v>
      </c>
      <c r="C44" s="196" t="s">
        <v>131</v>
      </c>
      <c r="D44" s="197" t="s">
        <v>34</v>
      </c>
      <c r="E44" s="151">
        <f>E40+7</f>
        <v>46016</v>
      </c>
      <c r="F44" s="151" t="s">
        <v>86</v>
      </c>
      <c r="G44" s="151">
        <f>H44+1</f>
        <v>46018</v>
      </c>
      <c r="H44" s="151">
        <f>E44+1</f>
        <v>46017</v>
      </c>
      <c r="I44" s="156">
        <f>H44</f>
        <v>46017</v>
      </c>
      <c r="J44" s="152" t="s">
        <v>26</v>
      </c>
      <c r="K44" s="153">
        <f>G44+2</f>
        <v>46020</v>
      </c>
      <c r="L44" s="293" t="s">
        <v>96</v>
      </c>
      <c r="M44" s="257">
        <v>2526</v>
      </c>
      <c r="N44" s="260" t="s">
        <v>31</v>
      </c>
      <c r="O44" s="320" t="s">
        <v>111</v>
      </c>
      <c r="P44" s="283">
        <f>P36+14</f>
        <v>46038</v>
      </c>
      <c r="Q44" s="269">
        <f>Q36+14</f>
        <v>46041</v>
      </c>
      <c r="R44" s="283">
        <f>R36+14</f>
        <v>46045</v>
      </c>
      <c r="S44" s="283">
        <f>S36+14</f>
        <v>46046</v>
      </c>
      <c r="T44" s="286">
        <f>T36+14</f>
        <v>46047</v>
      </c>
      <c r="V44" s="90"/>
      <c r="W44" s="90"/>
    </row>
    <row r="45" spans="1:23" ht="15.75" customHeight="1" x14ac:dyDescent="0.15">
      <c r="A45" s="323" t="s">
        <v>142</v>
      </c>
      <c r="B45" s="186" t="s">
        <v>85</v>
      </c>
      <c r="C45" s="187" t="s">
        <v>132</v>
      </c>
      <c r="D45" s="188" t="s">
        <v>62</v>
      </c>
      <c r="E45" s="141">
        <f t="shared" si="3"/>
        <v>46019</v>
      </c>
      <c r="F45" s="141" t="s">
        <v>86</v>
      </c>
      <c r="G45" s="141">
        <f>I45+1</f>
        <v>46021</v>
      </c>
      <c r="H45" s="141" t="s">
        <v>26</v>
      </c>
      <c r="I45" s="141">
        <f>E45+1</f>
        <v>46020</v>
      </c>
      <c r="J45" s="142" t="s">
        <v>86</v>
      </c>
      <c r="K45" s="154">
        <f>G45+1</f>
        <v>46022</v>
      </c>
      <c r="L45" s="294"/>
      <c r="M45" s="258"/>
      <c r="N45" s="261"/>
      <c r="O45" s="321"/>
      <c r="P45" s="284"/>
      <c r="Q45" s="285"/>
      <c r="R45" s="284"/>
      <c r="S45" s="284"/>
      <c r="T45" s="292"/>
      <c r="V45" s="90"/>
      <c r="W45" s="90"/>
    </row>
    <row r="46" spans="1:23" ht="15.75" customHeight="1" x14ac:dyDescent="0.15">
      <c r="A46" s="323" t="s">
        <v>142</v>
      </c>
      <c r="B46" s="186" t="s">
        <v>87</v>
      </c>
      <c r="C46" s="187" t="s">
        <v>133</v>
      </c>
      <c r="D46" s="188" t="s">
        <v>34</v>
      </c>
      <c r="E46" s="144">
        <f t="shared" si="3"/>
        <v>46020</v>
      </c>
      <c r="F46" s="144">
        <f>E46-1</f>
        <v>46019</v>
      </c>
      <c r="G46" s="144">
        <f>E46+1</f>
        <v>46021</v>
      </c>
      <c r="H46" s="155">
        <f>G46</f>
        <v>46021</v>
      </c>
      <c r="I46" s="144">
        <f>G46+1</f>
        <v>46022</v>
      </c>
      <c r="J46" s="145">
        <f>I46</f>
        <v>46022</v>
      </c>
      <c r="K46" s="146">
        <f>I46+1</f>
        <v>46023</v>
      </c>
      <c r="L46" s="294"/>
      <c r="M46" s="258"/>
      <c r="N46" s="261"/>
      <c r="O46" s="321"/>
      <c r="P46" s="284"/>
      <c r="Q46" s="285"/>
      <c r="R46" s="284"/>
      <c r="S46" s="284"/>
      <c r="T46" s="292"/>
      <c r="V46" s="90"/>
      <c r="W46" s="90"/>
    </row>
    <row r="47" spans="1:23" ht="15.75" customHeight="1" thickBot="1" x14ac:dyDescent="0.2">
      <c r="A47" s="323"/>
      <c r="B47" s="189" t="s">
        <v>88</v>
      </c>
      <c r="C47" s="190" t="s">
        <v>134</v>
      </c>
      <c r="D47" s="191" t="s">
        <v>62</v>
      </c>
      <c r="E47" s="342" t="s">
        <v>138</v>
      </c>
      <c r="F47" s="342" t="s">
        <v>86</v>
      </c>
      <c r="G47" s="342" t="s">
        <v>138</v>
      </c>
      <c r="H47" s="343" t="s">
        <v>86</v>
      </c>
      <c r="I47" s="343" t="s">
        <v>86</v>
      </c>
      <c r="J47" s="344" t="str">
        <f>G47</f>
        <v>SKIP</v>
      </c>
      <c r="K47" s="345" t="s">
        <v>138</v>
      </c>
      <c r="L47" s="294"/>
      <c r="M47" s="258"/>
      <c r="N47" s="261"/>
      <c r="O47" s="321"/>
      <c r="P47" s="284"/>
      <c r="Q47" s="285"/>
      <c r="R47" s="284"/>
      <c r="S47" s="284"/>
      <c r="T47" s="292"/>
      <c r="V47" s="90"/>
      <c r="W47" s="90"/>
    </row>
    <row r="48" spans="1:23" ht="15.75" customHeight="1" thickBot="1" x14ac:dyDescent="0.2">
      <c r="A48" s="323"/>
      <c r="B48" s="195" t="s">
        <v>87</v>
      </c>
      <c r="C48" s="196" t="s">
        <v>135</v>
      </c>
      <c r="D48" s="197" t="s">
        <v>34</v>
      </c>
      <c r="E48" s="346" t="s">
        <v>138</v>
      </c>
      <c r="F48" s="346" t="s">
        <v>86</v>
      </c>
      <c r="G48" s="346" t="s">
        <v>138</v>
      </c>
      <c r="H48" s="346" t="s">
        <v>138</v>
      </c>
      <c r="I48" s="347" t="str">
        <f>H48</f>
        <v>SKIP</v>
      </c>
      <c r="J48" s="348" t="s">
        <v>26</v>
      </c>
      <c r="K48" s="348" t="s">
        <v>138</v>
      </c>
      <c r="L48" s="295"/>
      <c r="M48" s="259"/>
      <c r="N48" s="262"/>
      <c r="O48" s="322"/>
      <c r="P48" s="288"/>
      <c r="Q48" s="270"/>
      <c r="R48" s="288"/>
      <c r="S48" s="288"/>
      <c r="T48" s="287"/>
      <c r="V48" s="90"/>
      <c r="W48" s="90"/>
    </row>
    <row r="49" spans="1:25" ht="15.75" customHeight="1" x14ac:dyDescent="0.15">
      <c r="A49" s="178"/>
      <c r="B49" s="237" t="s">
        <v>136</v>
      </c>
      <c r="C49" s="135"/>
      <c r="D49" s="238"/>
      <c r="E49" s="158"/>
      <c r="F49" s="158"/>
      <c r="G49" s="158"/>
      <c r="H49" s="158"/>
      <c r="I49" s="159"/>
      <c r="J49" s="158"/>
      <c r="K49" s="158"/>
      <c r="V49" s="90"/>
      <c r="W49" s="90"/>
    </row>
    <row r="50" spans="1:25" ht="15.75" customHeight="1" x14ac:dyDescent="0.25">
      <c r="A50" s="178"/>
      <c r="B50" s="221" t="s">
        <v>137</v>
      </c>
      <c r="C50" s="239"/>
      <c r="D50" s="238"/>
      <c r="E50" s="160"/>
      <c r="F50" s="160"/>
      <c r="G50" s="160"/>
      <c r="H50" s="161"/>
      <c r="I50" s="161"/>
      <c r="J50" s="168"/>
      <c r="K50" s="168"/>
      <c r="V50" s="90"/>
      <c r="W50" s="90"/>
    </row>
    <row r="51" spans="1:25" ht="15.75" customHeight="1" x14ac:dyDescent="0.25">
      <c r="A51" s="178"/>
      <c r="B51" s="47" t="s">
        <v>143</v>
      </c>
      <c r="C51" s="239"/>
      <c r="D51" s="238"/>
      <c r="E51" s="160"/>
      <c r="F51" s="160"/>
      <c r="G51" s="160"/>
      <c r="H51" s="161"/>
      <c r="I51" s="161"/>
      <c r="J51" s="168"/>
      <c r="K51" s="168"/>
      <c r="V51" s="90"/>
      <c r="W51" s="90"/>
    </row>
    <row r="52" spans="1:25" ht="15.75" customHeight="1" x14ac:dyDescent="0.35">
      <c r="A52" s="37"/>
      <c r="B52" s="157"/>
      <c r="C52" s="160"/>
      <c r="D52" s="160"/>
      <c r="E52" s="160"/>
      <c r="F52" s="160"/>
      <c r="G52" s="160"/>
      <c r="H52" s="161"/>
      <c r="I52" s="161"/>
      <c r="J52" s="168"/>
      <c r="K52" s="168"/>
      <c r="V52" s="90"/>
      <c r="W52" s="90"/>
    </row>
    <row r="53" spans="1:25" ht="15.75" customHeight="1" x14ac:dyDescent="0.35">
      <c r="A53" s="37"/>
      <c r="B53" s="157"/>
      <c r="C53" s="160"/>
      <c r="D53" s="160"/>
      <c r="E53" s="160"/>
      <c r="F53" s="160"/>
      <c r="G53" s="160"/>
      <c r="H53" s="161"/>
      <c r="I53" s="161"/>
      <c r="J53" s="168"/>
      <c r="K53" s="168"/>
      <c r="V53" s="90"/>
      <c r="W53" s="90"/>
    </row>
    <row r="54" spans="1:25" ht="15.75" customHeight="1" x14ac:dyDescent="0.35">
      <c r="A54" s="37"/>
      <c r="B54" s="157"/>
      <c r="C54" s="160"/>
      <c r="D54" s="160"/>
      <c r="E54" s="160"/>
      <c r="F54" s="160"/>
      <c r="G54" s="160"/>
      <c r="H54" s="161"/>
      <c r="I54" s="161"/>
      <c r="J54" s="168"/>
      <c r="K54" s="168"/>
      <c r="V54" s="90"/>
      <c r="W54" s="90"/>
    </row>
    <row r="55" spans="1:25" ht="15.75" customHeight="1" x14ac:dyDescent="0.35">
      <c r="A55" s="37"/>
      <c r="B55" s="157"/>
      <c r="C55" s="160"/>
      <c r="D55" s="160"/>
      <c r="E55" s="160"/>
      <c r="F55" s="160"/>
      <c r="G55" s="160"/>
      <c r="H55" s="161"/>
      <c r="I55" s="161"/>
      <c r="J55" s="168"/>
      <c r="K55" s="168"/>
      <c r="V55" s="90"/>
      <c r="W55" s="90"/>
    </row>
    <row r="56" spans="1:25" ht="15.75" customHeight="1" x14ac:dyDescent="0.35">
      <c r="A56" s="37"/>
      <c r="B56" s="125"/>
      <c r="C56" s="62"/>
      <c r="D56" s="62"/>
      <c r="E56" s="62"/>
      <c r="F56" s="62"/>
      <c r="G56" s="62"/>
      <c r="H56" s="46"/>
      <c r="I56" s="46"/>
      <c r="J56" s="168"/>
      <c r="K56" s="168"/>
      <c r="V56" s="90"/>
      <c r="W56" s="90"/>
    </row>
    <row r="57" spans="1:25" ht="15.75" customHeight="1" x14ac:dyDescent="0.35">
      <c r="A57" s="37"/>
      <c r="B57" s="125"/>
      <c r="C57" s="62"/>
      <c r="D57" s="62"/>
      <c r="E57" s="62"/>
      <c r="F57" s="62"/>
      <c r="G57" s="62"/>
      <c r="H57" s="46"/>
      <c r="I57" s="46"/>
      <c r="J57" s="168"/>
      <c r="K57" s="168"/>
      <c r="V57" s="90"/>
      <c r="W57" s="90"/>
    </row>
    <row r="58" spans="1:25" ht="15.75" customHeight="1" x14ac:dyDescent="0.35">
      <c r="A58" s="37"/>
      <c r="B58" s="125"/>
      <c r="C58" s="62"/>
      <c r="D58" s="62"/>
      <c r="E58" s="62"/>
      <c r="F58" s="62"/>
      <c r="G58" s="62"/>
      <c r="H58" s="46"/>
      <c r="I58" s="46"/>
      <c r="J58" s="168"/>
      <c r="K58" s="168"/>
      <c r="V58" s="90"/>
      <c r="W58" s="90"/>
    </row>
    <row r="59" spans="1:25" ht="15.75" customHeight="1" x14ac:dyDescent="0.35">
      <c r="A59" s="37"/>
      <c r="B59" s="125"/>
      <c r="C59" s="62"/>
      <c r="D59" s="62"/>
      <c r="E59" s="62"/>
      <c r="F59" s="62"/>
      <c r="G59" s="62"/>
      <c r="H59" s="46"/>
      <c r="I59" s="46"/>
      <c r="K59" s="168"/>
      <c r="V59" s="90"/>
      <c r="W59" s="90"/>
    </row>
    <row r="60" spans="1:25" ht="15.75" customHeight="1" x14ac:dyDescent="0.35">
      <c r="A60" s="37"/>
      <c r="B60" s="125"/>
      <c r="C60" s="62"/>
      <c r="D60" s="62"/>
      <c r="E60" s="62"/>
      <c r="F60" s="62"/>
      <c r="G60" s="62"/>
      <c r="H60" s="46"/>
      <c r="I60" s="46"/>
      <c r="K60" s="168"/>
      <c r="V60" s="90"/>
      <c r="W60" s="90"/>
    </row>
    <row r="61" spans="1:25" ht="15.75" customHeight="1" x14ac:dyDescent="0.35">
      <c r="A61" s="37"/>
      <c r="B61" s="125"/>
      <c r="C61" s="62"/>
      <c r="D61" s="62"/>
      <c r="E61" s="62"/>
      <c r="F61" s="62"/>
      <c r="G61" s="62"/>
      <c r="H61" s="46"/>
      <c r="I61" s="46"/>
      <c r="K61" s="168"/>
      <c r="V61" s="90"/>
      <c r="W61" s="90"/>
    </row>
    <row r="62" spans="1:25" ht="15.95" customHeight="1" x14ac:dyDescent="0.35">
      <c r="A62" s="37"/>
      <c r="B62" s="125"/>
      <c r="C62" s="62"/>
      <c r="D62" s="62"/>
      <c r="E62" s="62"/>
      <c r="F62" s="62"/>
      <c r="G62" s="62"/>
      <c r="H62" s="46"/>
      <c r="I62" s="46"/>
      <c r="K62" s="168"/>
      <c r="V62" s="90"/>
    </row>
    <row r="63" spans="1:25" ht="15.95" customHeight="1" x14ac:dyDescent="0.25">
      <c r="B63" s="62"/>
      <c r="C63" s="62"/>
      <c r="D63" s="62"/>
      <c r="E63" s="62"/>
      <c r="F63" s="62"/>
      <c r="G63" s="62"/>
      <c r="H63" s="46"/>
      <c r="I63" s="46"/>
      <c r="K63" s="168"/>
      <c r="V63" s="90"/>
      <c r="X63" s="44"/>
      <c r="Y63" s="44"/>
    </row>
    <row r="64" spans="1:25" ht="15.95" customHeight="1" x14ac:dyDescent="0.35">
      <c r="A64" s="37"/>
      <c r="B64" s="62"/>
      <c r="C64" s="62"/>
      <c r="D64" s="62"/>
      <c r="E64" s="62"/>
      <c r="F64" s="62"/>
      <c r="G64" s="62"/>
      <c r="H64" s="46"/>
      <c r="I64" s="40"/>
      <c r="K64" s="168"/>
      <c r="V64" s="90"/>
      <c r="W64" s="205"/>
      <c r="X64" s="203"/>
      <c r="Y64" s="44"/>
    </row>
    <row r="65" spans="1:25" ht="15.95" customHeight="1" x14ac:dyDescent="0.35">
      <c r="A65" s="37"/>
      <c r="B65" s="62"/>
      <c r="C65" s="62"/>
      <c r="D65" s="62"/>
      <c r="E65" s="62"/>
      <c r="F65" s="62"/>
      <c r="G65" s="62"/>
      <c r="H65" s="46"/>
      <c r="I65" s="46"/>
      <c r="L65" s="207"/>
      <c r="M65" s="296" t="s">
        <v>98</v>
      </c>
      <c r="N65" s="296"/>
      <c r="O65" s="296"/>
      <c r="P65" s="296"/>
      <c r="Q65" s="296"/>
      <c r="R65" s="296"/>
      <c r="S65" s="296"/>
      <c r="T65" s="296"/>
      <c r="U65" s="296"/>
      <c r="V65" s="203"/>
      <c r="W65" s="205"/>
      <c r="X65" s="203"/>
      <c r="Y65" s="44"/>
    </row>
    <row r="66" spans="1:25" ht="15.95" customHeight="1" x14ac:dyDescent="0.35">
      <c r="A66" s="37"/>
      <c r="B66" s="62"/>
      <c r="C66" s="62"/>
      <c r="D66" s="62"/>
      <c r="E66" s="62"/>
      <c r="F66" s="62"/>
      <c r="G66" s="62"/>
      <c r="H66" s="46"/>
      <c r="I66" s="46"/>
      <c r="L66" s="203"/>
      <c r="M66" s="296"/>
      <c r="N66" s="296"/>
      <c r="O66" s="296"/>
      <c r="P66" s="296"/>
      <c r="Q66" s="296"/>
      <c r="R66" s="296"/>
      <c r="S66" s="296"/>
      <c r="T66" s="296"/>
      <c r="U66" s="296"/>
      <c r="V66" s="203"/>
      <c r="W66" s="203"/>
      <c r="X66" s="203"/>
      <c r="Y66" s="44"/>
    </row>
    <row r="67" spans="1:25" ht="15.95" customHeight="1" x14ac:dyDescent="0.35">
      <c r="A67" s="37"/>
      <c r="B67" s="62"/>
      <c r="C67" s="62"/>
      <c r="D67" s="62"/>
      <c r="E67" s="62"/>
      <c r="F67" s="62"/>
      <c r="G67" s="62"/>
      <c r="H67" s="46"/>
      <c r="I67" s="40"/>
      <c r="J67" s="25"/>
      <c r="L67" s="203"/>
      <c r="M67" s="296"/>
      <c r="N67" s="296"/>
      <c r="O67" s="296"/>
      <c r="P67" s="296"/>
      <c r="Q67" s="296"/>
      <c r="R67" s="296"/>
      <c r="S67" s="296"/>
      <c r="T67" s="296"/>
      <c r="U67" s="296"/>
      <c r="V67" s="203"/>
      <c r="W67" s="203"/>
      <c r="X67" s="203"/>
      <c r="Y67" s="44"/>
    </row>
    <row r="68" spans="1:25" ht="15.95" customHeight="1" x14ac:dyDescent="0.35">
      <c r="A68" s="37"/>
      <c r="B68" s="62"/>
      <c r="C68" s="62"/>
      <c r="D68" s="62"/>
      <c r="E68" s="62"/>
      <c r="F68" s="62"/>
      <c r="G68" s="62"/>
      <c r="H68" s="46"/>
      <c r="I68" s="46"/>
      <c r="J68" s="25"/>
      <c r="L68" s="203"/>
      <c r="M68" s="208"/>
      <c r="N68" s="208"/>
      <c r="O68" s="208"/>
      <c r="P68" s="208"/>
      <c r="Q68" s="208"/>
      <c r="R68" s="208"/>
      <c r="S68" s="208"/>
      <c r="T68" s="208"/>
      <c r="U68" s="208"/>
      <c r="V68" s="203"/>
      <c r="W68" s="203"/>
      <c r="X68" s="203"/>
      <c r="Y68" s="44"/>
    </row>
    <row r="69" spans="1:25" ht="15.95" customHeight="1" x14ac:dyDescent="0.35">
      <c r="A69" s="37"/>
      <c r="B69" s="62"/>
      <c r="C69" s="62"/>
      <c r="D69" s="62"/>
      <c r="E69" s="62"/>
      <c r="F69" s="62"/>
      <c r="G69" s="62"/>
      <c r="H69" s="46"/>
      <c r="I69" s="46"/>
      <c r="J69" s="25"/>
      <c r="L69" s="203"/>
      <c r="M69" s="203"/>
      <c r="N69" s="203"/>
      <c r="O69" s="203"/>
      <c r="P69" s="203"/>
      <c r="Q69" s="203"/>
      <c r="R69" s="203"/>
      <c r="S69" s="203"/>
      <c r="T69" s="209"/>
      <c r="U69" s="203"/>
      <c r="V69" s="203"/>
      <c r="W69" s="205"/>
      <c r="X69" s="203"/>
      <c r="Y69" s="44"/>
    </row>
    <row r="70" spans="1:25" ht="15.95" customHeight="1" x14ac:dyDescent="0.35">
      <c r="A70" s="37"/>
      <c r="B70" s="62"/>
      <c r="C70" s="62"/>
      <c r="D70" s="62"/>
      <c r="E70" s="62"/>
      <c r="F70" s="62"/>
      <c r="G70" s="62"/>
      <c r="H70" s="42"/>
      <c r="L70" s="203"/>
      <c r="M70" s="48" t="s">
        <v>48</v>
      </c>
      <c r="N70" s="203"/>
      <c r="O70" s="206"/>
      <c r="P70" s="206"/>
      <c r="Q70" s="211"/>
      <c r="R70" s="211"/>
      <c r="S70" s="206"/>
      <c r="T70" s="210" t="s">
        <v>74</v>
      </c>
      <c r="U70" s="206"/>
      <c r="V70" s="203"/>
      <c r="W70" s="203"/>
      <c r="X70" s="203"/>
      <c r="Y70" s="44"/>
    </row>
    <row r="71" spans="1:25" ht="15.95" customHeight="1" x14ac:dyDescent="0.35">
      <c r="A71" s="37"/>
      <c r="B71" s="62"/>
      <c r="C71" s="62"/>
      <c r="D71" s="62"/>
      <c r="E71" s="62"/>
      <c r="F71" s="62"/>
      <c r="G71" s="62"/>
      <c r="H71" s="51"/>
      <c r="I71" s="51"/>
      <c r="J71" s="25"/>
      <c r="L71" s="203"/>
      <c r="M71" s="23"/>
      <c r="N71" s="203"/>
      <c r="O71" s="206"/>
      <c r="P71" s="206"/>
      <c r="Q71" s="211"/>
      <c r="R71" s="211"/>
      <c r="S71" s="206"/>
      <c r="T71" s="203"/>
      <c r="U71" s="206"/>
      <c r="V71" s="203"/>
      <c r="W71" s="203"/>
      <c r="X71" s="203"/>
      <c r="Y71" s="44"/>
    </row>
    <row r="72" spans="1:25" ht="15.95" customHeight="1" x14ac:dyDescent="0.4">
      <c r="A72" s="37"/>
      <c r="B72" s="62"/>
      <c r="C72" s="62"/>
      <c r="D72" s="62"/>
      <c r="E72" s="62"/>
      <c r="F72" s="62"/>
      <c r="G72" s="62"/>
      <c r="H72" s="91"/>
      <c r="I72" s="25"/>
      <c r="K72" s="52"/>
      <c r="L72" s="203"/>
      <c r="M72" s="50" t="s">
        <v>50</v>
      </c>
      <c r="N72" s="203"/>
      <c r="O72" s="206"/>
      <c r="P72" s="206"/>
      <c r="Q72" s="211"/>
      <c r="R72" s="211"/>
      <c r="S72" s="206"/>
      <c r="T72" s="211" t="s">
        <v>75</v>
      </c>
      <c r="U72" s="206"/>
      <c r="V72" s="203"/>
      <c r="W72" s="203"/>
      <c r="X72" s="203"/>
    </row>
    <row r="73" spans="1:25" ht="15.95" customHeight="1" x14ac:dyDescent="0.4">
      <c r="B73" s="62"/>
      <c r="C73" s="62"/>
      <c r="D73" s="62"/>
      <c r="E73" s="62"/>
      <c r="F73" s="62"/>
      <c r="G73" s="62"/>
      <c r="H73" s="46"/>
      <c r="I73" s="92"/>
      <c r="K73" s="52"/>
      <c r="L73" s="203"/>
      <c r="N73" s="203"/>
      <c r="O73" s="206"/>
      <c r="P73" s="206"/>
      <c r="Q73" s="206"/>
      <c r="R73" s="206"/>
      <c r="S73" s="206"/>
      <c r="T73" s="211" t="s">
        <v>76</v>
      </c>
      <c r="U73" s="206"/>
      <c r="V73" s="203"/>
      <c r="W73" s="203"/>
      <c r="X73" s="203"/>
    </row>
    <row r="74" spans="1:25" ht="15.95" customHeight="1" x14ac:dyDescent="0.25">
      <c r="B74" s="62"/>
      <c r="C74" s="62"/>
      <c r="D74" s="62"/>
      <c r="E74" s="62"/>
      <c r="F74" s="62"/>
      <c r="G74" s="62"/>
      <c r="H74" s="46"/>
      <c r="I74" s="93"/>
      <c r="K74" s="23"/>
      <c r="L74" s="204"/>
      <c r="M74" s="50" t="s">
        <v>53</v>
      </c>
      <c r="N74" s="206"/>
      <c r="O74" s="206"/>
      <c r="P74" s="206"/>
      <c r="Q74" s="206"/>
      <c r="R74" s="206"/>
      <c r="S74" s="210"/>
      <c r="T74" s="211" t="s">
        <v>77</v>
      </c>
      <c r="U74" s="203"/>
      <c r="V74" s="203"/>
      <c r="W74" s="203"/>
      <c r="X74" s="203"/>
    </row>
    <row r="75" spans="1:25" ht="15.95" customHeight="1" x14ac:dyDescent="0.4">
      <c r="A75" s="38"/>
      <c r="B75" s="62"/>
      <c r="C75" s="62"/>
      <c r="D75" s="62"/>
      <c r="E75" s="62"/>
      <c r="F75" s="62"/>
      <c r="G75" s="62"/>
      <c r="H75" s="46"/>
      <c r="K75" s="23"/>
      <c r="L75" s="204"/>
      <c r="M75" s="50" t="s">
        <v>55</v>
      </c>
      <c r="N75" s="206"/>
      <c r="O75" s="206"/>
      <c r="P75" s="206"/>
      <c r="Q75" s="206"/>
      <c r="R75" s="206"/>
      <c r="S75" s="212"/>
      <c r="T75" s="206"/>
      <c r="U75" s="203"/>
      <c r="V75" s="203"/>
      <c r="W75" s="203"/>
      <c r="X75" s="203"/>
    </row>
    <row r="76" spans="1:25" ht="15.95" customHeight="1" x14ac:dyDescent="0.35">
      <c r="A76" s="55"/>
      <c r="B76" s="62"/>
      <c r="C76" s="62"/>
      <c r="D76" s="62"/>
      <c r="E76" s="62"/>
      <c r="F76" s="62"/>
      <c r="G76" s="62"/>
      <c r="H76" s="46"/>
      <c r="I76" s="93"/>
      <c r="K76" s="56"/>
      <c r="L76" s="204"/>
      <c r="M76" s="50" t="s">
        <v>56</v>
      </c>
      <c r="N76" s="203"/>
      <c r="O76" s="203"/>
      <c r="P76" s="203"/>
      <c r="Q76" s="203"/>
      <c r="R76" s="203"/>
      <c r="S76" s="203"/>
      <c r="T76" s="203"/>
      <c r="U76" s="203"/>
      <c r="V76" s="203"/>
      <c r="W76" s="203"/>
      <c r="X76" s="203"/>
    </row>
    <row r="77" spans="1:25" ht="15.95" customHeight="1" x14ac:dyDescent="0.35">
      <c r="A77" s="55"/>
      <c r="B77" s="62"/>
      <c r="C77" s="62"/>
      <c r="D77" s="62"/>
      <c r="E77" s="62"/>
      <c r="F77" s="62"/>
      <c r="G77" s="62"/>
      <c r="H77" s="46"/>
      <c r="I77" s="93"/>
      <c r="K77" s="23"/>
      <c r="L77" s="204"/>
      <c r="M77" s="203"/>
      <c r="N77" s="203"/>
      <c r="O77" s="203"/>
      <c r="P77" s="203"/>
      <c r="Q77" s="203"/>
      <c r="R77" s="203"/>
      <c r="S77" s="203"/>
      <c r="T77" s="203"/>
      <c r="U77" s="203"/>
      <c r="V77" s="203"/>
      <c r="W77" s="203"/>
      <c r="X77" s="203"/>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94"/>
      <c r="K79" s="23"/>
      <c r="L79"/>
    </row>
    <row r="80" spans="1:25" ht="15.95" customHeight="1" x14ac:dyDescent="0.35">
      <c r="A80" s="37"/>
      <c r="B80" s="62"/>
      <c r="C80" s="62"/>
      <c r="D80" s="62"/>
      <c r="E80" s="62"/>
      <c r="F80" s="62"/>
      <c r="G80" s="62"/>
      <c r="H80" s="40"/>
      <c r="I80" s="94"/>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63">
    <mergeCell ref="L33:L35"/>
    <mergeCell ref="T44:T48"/>
    <mergeCell ref="S44:S48"/>
    <mergeCell ref="R44:R48"/>
    <mergeCell ref="Q44:Q48"/>
    <mergeCell ref="P44:P48"/>
    <mergeCell ref="O44:O48"/>
    <mergeCell ref="N44:N48"/>
    <mergeCell ref="P36:P43"/>
    <mergeCell ref="P33:P35"/>
    <mergeCell ref="O33:O35"/>
    <mergeCell ref="N33:N35"/>
    <mergeCell ref="M33:M35"/>
    <mergeCell ref="T2:U2"/>
    <mergeCell ref="B8:J8"/>
    <mergeCell ref="B9:K10"/>
    <mergeCell ref="Q12:Q14"/>
    <mergeCell ref="R12:R14"/>
    <mergeCell ref="S12:S14"/>
    <mergeCell ref="M12:M14"/>
    <mergeCell ref="N12:N14"/>
    <mergeCell ref="O12:O14"/>
    <mergeCell ref="P12:P14"/>
    <mergeCell ref="L12:L14"/>
    <mergeCell ref="L19:L22"/>
    <mergeCell ref="M19:M22"/>
    <mergeCell ref="L15:L18"/>
    <mergeCell ref="M15:M18"/>
    <mergeCell ref="N15:N18"/>
    <mergeCell ref="L23:L26"/>
    <mergeCell ref="M23:M26"/>
    <mergeCell ref="N23:N26"/>
    <mergeCell ref="O23:O26"/>
    <mergeCell ref="P23:P26"/>
    <mergeCell ref="M65:U67"/>
    <mergeCell ref="R23:R26"/>
    <mergeCell ref="S23:S26"/>
    <mergeCell ref="Q15:Q18"/>
    <mergeCell ref="R15:R18"/>
    <mergeCell ref="S15:S18"/>
    <mergeCell ref="Q19:Q22"/>
    <mergeCell ref="R19:R22"/>
    <mergeCell ref="S19:S22"/>
    <mergeCell ref="Q23:Q26"/>
    <mergeCell ref="N19:N22"/>
    <mergeCell ref="O19:O22"/>
    <mergeCell ref="P19:P22"/>
    <mergeCell ref="O15:O18"/>
    <mergeCell ref="P15:P18"/>
    <mergeCell ref="O36:O43"/>
    <mergeCell ref="M44:M48"/>
    <mergeCell ref="L44:L48"/>
    <mergeCell ref="L36:L43"/>
    <mergeCell ref="M36:M43"/>
    <mergeCell ref="N36:N43"/>
    <mergeCell ref="Q36:Q43"/>
    <mergeCell ref="R36:R43"/>
    <mergeCell ref="S36:S43"/>
    <mergeCell ref="T36:T43"/>
    <mergeCell ref="T33:T35"/>
    <mergeCell ref="S33:S35"/>
    <mergeCell ref="R33:R35"/>
    <mergeCell ref="Q33:Q35"/>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2025-12-03T07:40:50Z</dcterms:modified>
  <cp:category/>
  <cp:contentStatus/>
</cp:coreProperties>
</file>