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drawings/drawing3.xml" ContentType="application/vnd.openxmlformats-officedocument.drawing+xml"/>
  <Override PartName="/xl/embeddings/oleObject3.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https://dongjinagency001-my.sharepoint.com/personal/saki_tsukada_dongjinagency_jp/Documents/ドキュメント/ダウンロード/"/>
    </mc:Choice>
  </mc:AlternateContent>
  <xr:revisionPtr revIDLastSave="378" documentId="13_ncr:1_{CF34A9C6-8548-42F5-AC90-EC4BBE4E4830}" xr6:coauthVersionLast="47" xr6:coauthVersionMax="47" xr10:uidLastSave="{6BC1038D-B35A-41F9-A686-F10DBB76B70E}"/>
  <bookViews>
    <workbookView xWindow="-120" yWindow="-120" windowWidth="29040" windowHeight="15720" xr2:uid="{EEF6E7E8-F58F-4276-BE72-A5EEEC7C427C}"/>
  </bookViews>
  <sheets>
    <sheet name="KEIHIN" sheetId="1" r:id="rId1"/>
    <sheet name="HANSHIN" sheetId="2" r:id="rId2"/>
    <sheet name="KANMON"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6" i="2" l="1"/>
  <c r="N36" i="2" s="1"/>
  <c r="O36" i="2" s="1"/>
  <c r="P36" i="2" s="1"/>
  <c r="Q36" i="2" s="1"/>
  <c r="R36" i="2" s="1"/>
  <c r="N36" i="1"/>
  <c r="E36" i="3" l="1"/>
  <c r="E38" i="3" s="1"/>
  <c r="E35" i="3"/>
  <c r="I35" i="3" s="1"/>
  <c r="G34" i="3"/>
  <c r="J34" i="3" s="1"/>
  <c r="K34" i="3" s="1"/>
  <c r="E33" i="3"/>
  <c r="G33" i="3" s="1"/>
  <c r="I32" i="3"/>
  <c r="G32" i="3" s="1"/>
  <c r="K32" i="3" s="1"/>
  <c r="E18" i="3"/>
  <c r="F32" i="2"/>
  <c r="G32" i="2" s="1"/>
  <c r="H32" i="2" s="1"/>
  <c r="I32" i="2" s="1"/>
  <c r="F30" i="2"/>
  <c r="F31" i="2" s="1"/>
  <c r="G29" i="2"/>
  <c r="H29" i="2" s="1"/>
  <c r="I29" i="2" s="1"/>
  <c r="E30" i="1"/>
  <c r="E33" i="1" s="1"/>
  <c r="E29" i="1"/>
  <c r="E32" i="1" s="1"/>
  <c r="E28" i="1"/>
  <c r="E31" i="1" s="1"/>
  <c r="G27" i="1"/>
  <c r="I27" i="1" s="1"/>
  <c r="J27" i="1" s="1"/>
  <c r="H35" i="3" l="1"/>
  <c r="G35" i="3"/>
  <c r="K35" i="3" s="1"/>
  <c r="I33" i="3"/>
  <c r="H33" i="3"/>
  <c r="E42" i="3"/>
  <c r="G38" i="3"/>
  <c r="J38" i="3" s="1"/>
  <c r="K38" i="3" s="1"/>
  <c r="I36" i="3"/>
  <c r="G36" i="3" s="1"/>
  <c r="K36" i="3" s="1"/>
  <c r="E39" i="3"/>
  <c r="E37" i="3"/>
  <c r="E40" i="3"/>
  <c r="G31" i="2"/>
  <c r="F34" i="2"/>
  <c r="F35" i="2"/>
  <c r="F33" i="2"/>
  <c r="G33" i="2" s="1"/>
  <c r="H33" i="2" s="1"/>
  <c r="I33" i="2" s="1"/>
  <c r="G30" i="2"/>
  <c r="H30" i="2" s="1"/>
  <c r="I30" i="2" s="1"/>
  <c r="E34" i="1"/>
  <c r="G31" i="1"/>
  <c r="H31" i="1" s="1"/>
  <c r="I31" i="1" s="1"/>
  <c r="J31" i="1" s="1"/>
  <c r="F32" i="1"/>
  <c r="E35" i="1"/>
  <c r="G32" i="1"/>
  <c r="H32" i="1" s="1"/>
  <c r="I32" i="1" s="1"/>
  <c r="J32" i="1" s="1"/>
  <c r="E36" i="1"/>
  <c r="G36" i="1" s="1"/>
  <c r="H36" i="1" s="1"/>
  <c r="I36" i="1" s="1"/>
  <c r="J36" i="1" s="1"/>
  <c r="G33" i="1"/>
  <c r="H33" i="1" s="1"/>
  <c r="I33" i="1" s="1"/>
  <c r="J33" i="1" s="1"/>
  <c r="G30" i="1"/>
  <c r="H30" i="1" s="1"/>
  <c r="I30" i="1" s="1"/>
  <c r="J30" i="1" s="1"/>
  <c r="G28" i="1"/>
  <c r="H28" i="1" s="1"/>
  <c r="I28" i="1" s="1"/>
  <c r="J28" i="1" s="1"/>
  <c r="F29" i="1"/>
  <c r="G29" i="1"/>
  <c r="H29" i="1" s="1"/>
  <c r="I29" i="1" s="1"/>
  <c r="J29" i="1" s="1"/>
  <c r="H27" i="1"/>
  <c r="K33" i="3" l="1"/>
  <c r="J33" i="3"/>
  <c r="G42" i="3"/>
  <c r="J42" i="3" s="1"/>
  <c r="K42" i="3" s="1"/>
  <c r="E46" i="3"/>
  <c r="G46" i="3" s="1"/>
  <c r="J46" i="3" s="1"/>
  <c r="K46" i="3" s="1"/>
  <c r="I40" i="3"/>
  <c r="G40" i="3" s="1"/>
  <c r="K40" i="3" s="1"/>
  <c r="E44" i="3"/>
  <c r="I44" i="3" s="1"/>
  <c r="G44" i="3" s="1"/>
  <c r="K44" i="3" s="1"/>
  <c r="G37" i="3"/>
  <c r="F37" i="3"/>
  <c r="F33" i="3" s="1"/>
  <c r="E41" i="3"/>
  <c r="E43" i="3"/>
  <c r="I39" i="3"/>
  <c r="F38" i="2"/>
  <c r="G38" i="2" s="1"/>
  <c r="H38" i="2" s="1"/>
  <c r="I38" i="2" s="1"/>
  <c r="G35" i="2"/>
  <c r="H35" i="2" s="1"/>
  <c r="I35" i="2" s="1"/>
  <c r="G34" i="2"/>
  <c r="H34" i="2" s="1"/>
  <c r="I34" i="2" s="1"/>
  <c r="F36" i="2" s="1"/>
  <c r="G36" i="2" s="1"/>
  <c r="H36" i="2" s="1"/>
  <c r="I36" i="2" s="1"/>
  <c r="F37" i="2"/>
  <c r="H31" i="2"/>
  <c r="I31" i="2"/>
  <c r="E38" i="1"/>
  <c r="F35" i="1"/>
  <c r="G35" i="1"/>
  <c r="H35" i="1" s="1"/>
  <c r="I35" i="1" s="1"/>
  <c r="J35" i="1" s="1"/>
  <c r="G34" i="1"/>
  <c r="H34" i="1" s="1"/>
  <c r="I34" i="1" s="1"/>
  <c r="J34" i="1" s="1"/>
  <c r="E37" i="1"/>
  <c r="G37" i="1" s="1"/>
  <c r="H37" i="1" s="1"/>
  <c r="I37" i="1" s="1"/>
  <c r="J37" i="1" s="1"/>
  <c r="H39" i="3" l="1"/>
  <c r="G39" i="3"/>
  <c r="K39" i="3" s="1"/>
  <c r="E47" i="3"/>
  <c r="H47" i="3" s="1"/>
  <c r="H43" i="3"/>
  <c r="E45" i="3"/>
  <c r="G41" i="3"/>
  <c r="F41" i="3"/>
  <c r="I37" i="3"/>
  <c r="H37" i="3"/>
  <c r="G37" i="2"/>
  <c r="H37" i="2" s="1"/>
  <c r="I37" i="2" s="1"/>
  <c r="F39" i="2" s="1"/>
  <c r="G39" i="2" s="1"/>
  <c r="H39" i="2" s="1"/>
  <c r="I39" i="2" s="1"/>
  <c r="F40" i="2"/>
  <c r="G40" i="2" s="1"/>
  <c r="H40" i="2" s="1"/>
  <c r="I40" i="2" s="1"/>
  <c r="G38" i="1"/>
  <c r="H38" i="1" s="1"/>
  <c r="I38" i="1" s="1"/>
  <c r="J38" i="1" s="1"/>
  <c r="F38" i="1"/>
  <c r="G43" i="3" l="1"/>
  <c r="K43" i="3" s="1"/>
  <c r="I43" i="3"/>
  <c r="I47" i="3"/>
  <c r="G47" i="3"/>
  <c r="K47" i="3" s="1"/>
  <c r="K37" i="3"/>
  <c r="J37" i="3"/>
  <c r="I41" i="3"/>
  <c r="H41" i="3"/>
  <c r="G45" i="3"/>
  <c r="F45" i="3"/>
  <c r="E13" i="3"/>
  <c r="G13" i="3" s="1"/>
  <c r="I13" i="3" s="1"/>
  <c r="K13" i="3" s="1"/>
  <c r="H45" i="3" l="1"/>
  <c r="I45" i="3"/>
  <c r="K41" i="3"/>
  <c r="J41" i="3"/>
  <c r="E15" i="3"/>
  <c r="E19" i="3" s="1"/>
  <c r="K45" i="3" l="1"/>
  <c r="J45" i="3"/>
  <c r="I15" i="3"/>
  <c r="H15" i="3" s="1"/>
  <c r="G15" i="3" l="1"/>
  <c r="K15" i="3" s="1"/>
  <c r="I12" i="3"/>
  <c r="E16" i="3"/>
  <c r="E17" i="3" s="1"/>
  <c r="G12" i="3" l="1"/>
  <c r="K12" i="3" s="1"/>
  <c r="N29" i="2"/>
  <c r="O29" i="2" s="1"/>
  <c r="P29" i="2" s="1"/>
  <c r="Q29" i="2" s="1"/>
  <c r="R29" i="2" s="1"/>
  <c r="G12" i="1"/>
  <c r="I12" i="1" s="1"/>
  <c r="J12" i="1" s="1"/>
  <c r="E15" i="1"/>
  <c r="E14" i="1"/>
  <c r="F14" i="1" s="1"/>
  <c r="E13" i="1"/>
  <c r="E16" i="1" s="1"/>
  <c r="E19" i="1" s="1"/>
  <c r="E22" i="1" s="1"/>
  <c r="F14" i="2" l="1"/>
  <c r="N15" i="2"/>
  <c r="N18" i="2" s="1"/>
  <c r="N21" i="2" s="1"/>
  <c r="N24" i="2" s="1"/>
  <c r="Q13" i="2"/>
  <c r="Q15" i="2" s="1"/>
  <c r="Q18" i="2" s="1"/>
  <c r="Q21" i="2" s="1"/>
  <c r="Q24" i="2" s="1"/>
  <c r="P13" i="2"/>
  <c r="P15" i="2" s="1"/>
  <c r="P18" i="2" s="1"/>
  <c r="P21" i="2" s="1"/>
  <c r="P24" i="2" s="1"/>
  <c r="O13" i="2"/>
  <c r="O15" i="2" s="1"/>
  <c r="O18" i="2" s="1"/>
  <c r="O21" i="2" s="1"/>
  <c r="O24" i="2" s="1"/>
  <c r="P39" i="3" l="1"/>
  <c r="P47" i="3" s="1"/>
  <c r="Q32" i="3"/>
  <c r="Q39" i="3" s="1"/>
  <c r="Q47" i="3" s="1"/>
  <c r="O27" i="1"/>
  <c r="P27" i="1" s="1"/>
  <c r="Q27" i="1" s="1"/>
  <c r="R27" i="1" s="1"/>
  <c r="S27" i="1" s="1"/>
  <c r="E20" i="3"/>
  <c r="R32" i="3" l="1"/>
  <c r="R39" i="3" s="1"/>
  <c r="R47" i="3" s="1"/>
  <c r="O36" i="1"/>
  <c r="I20" i="3"/>
  <c r="E24" i="3"/>
  <c r="I24" i="3" s="1"/>
  <c r="E22" i="3"/>
  <c r="G22" i="3" s="1"/>
  <c r="J22" i="3" s="1"/>
  <c r="K22" i="3" s="1"/>
  <c r="G18" i="3"/>
  <c r="J18" i="3" s="1"/>
  <c r="K18" i="3" s="1"/>
  <c r="H13" i="3"/>
  <c r="I16" i="3"/>
  <c r="G14" i="3"/>
  <c r="J14" i="3" s="1"/>
  <c r="K14" i="3" s="1"/>
  <c r="T2" i="3"/>
  <c r="V2" i="2"/>
  <c r="W2" i="1"/>
  <c r="G24" i="3" l="1"/>
  <c r="K24" i="3" s="1"/>
  <c r="G20" i="3"/>
  <c r="K20" i="3" s="1"/>
  <c r="G16" i="3"/>
  <c r="K16" i="3" s="1"/>
  <c r="S32" i="3"/>
  <c r="S39" i="3" s="1"/>
  <c r="S47" i="3" s="1"/>
  <c r="P36" i="1"/>
  <c r="F17" i="3"/>
  <c r="F13" i="3" s="1"/>
  <c r="G17" i="3"/>
  <c r="E21" i="3"/>
  <c r="J13" i="3"/>
  <c r="I19" i="3"/>
  <c r="E23" i="3"/>
  <c r="H23" i="3" s="1"/>
  <c r="H12" i="1"/>
  <c r="T32" i="3" l="1"/>
  <c r="Q36" i="1"/>
  <c r="G23" i="3"/>
  <c r="K23" i="3" s="1"/>
  <c r="I23" i="3"/>
  <c r="H19" i="3"/>
  <c r="G19" i="3"/>
  <c r="K19" i="3" s="1"/>
  <c r="F21" i="3"/>
  <c r="G21" i="3"/>
  <c r="H17" i="3"/>
  <c r="I17" i="3"/>
  <c r="F15" i="2"/>
  <c r="F17" i="2"/>
  <c r="G13" i="1"/>
  <c r="H13" i="1" s="1"/>
  <c r="I13" i="1" s="1"/>
  <c r="J13" i="1" s="1"/>
  <c r="T39" i="3" l="1"/>
  <c r="T47" i="3" s="1"/>
  <c r="G15" i="2"/>
  <c r="I15" i="2" s="1"/>
  <c r="F18" i="2"/>
  <c r="F21" i="2" s="1"/>
  <c r="F24" i="2" s="1"/>
  <c r="R36" i="1"/>
  <c r="J17" i="3"/>
  <c r="K17" i="3"/>
  <c r="H21" i="3"/>
  <c r="I21" i="3"/>
  <c r="E26" i="3"/>
  <c r="G26" i="3" s="1"/>
  <c r="J26" i="3" s="1"/>
  <c r="K26" i="3" s="1"/>
  <c r="G15" i="1"/>
  <c r="H15" i="1" s="1"/>
  <c r="I15" i="1" s="1"/>
  <c r="J15" i="1" s="1"/>
  <c r="E18" i="1"/>
  <c r="G16" i="1"/>
  <c r="H16" i="1" s="1"/>
  <c r="I16" i="1" s="1"/>
  <c r="J16" i="1" s="1"/>
  <c r="S12" i="3"/>
  <c r="R12" i="3"/>
  <c r="Q12" i="3"/>
  <c r="R12" i="1"/>
  <c r="Q12" i="1"/>
  <c r="P12" i="1"/>
  <c r="H15" i="2" l="1"/>
  <c r="S36" i="1"/>
  <c r="J21" i="3"/>
  <c r="K21" i="3"/>
  <c r="G19" i="1"/>
  <c r="H19" i="1" s="1"/>
  <c r="I19" i="1" s="1"/>
  <c r="J19" i="1" s="1"/>
  <c r="E21" i="1"/>
  <c r="G18" i="1"/>
  <c r="H18" i="1" s="1"/>
  <c r="I18" i="1" s="1"/>
  <c r="J18" i="1" s="1"/>
  <c r="P14" i="1"/>
  <c r="Q14" i="1"/>
  <c r="R14" i="1"/>
  <c r="G22" i="1" l="1"/>
  <c r="H22" i="1" s="1"/>
  <c r="I22" i="1" s="1"/>
  <c r="J22" i="1" s="1"/>
  <c r="G21" i="1"/>
  <c r="H21" i="1" s="1"/>
  <c r="I21" i="1" s="1"/>
  <c r="J21" i="1" s="1"/>
  <c r="S15" i="3" l="1"/>
  <c r="P15" i="3" l="1"/>
  <c r="P19" i="3" s="1"/>
  <c r="P23" i="3" s="1"/>
  <c r="P27" i="3" s="1"/>
  <c r="Q15" i="3"/>
  <c r="E17" i="1" l="1"/>
  <c r="E20" i="1" s="1"/>
  <c r="O14" i="1"/>
  <c r="R15" i="3"/>
  <c r="G20" i="1" l="1"/>
  <c r="H20" i="1" s="1"/>
  <c r="I20" i="1" s="1"/>
  <c r="J20" i="1" s="1"/>
  <c r="E23" i="1"/>
  <c r="F20" i="1"/>
  <c r="G13" i="2"/>
  <c r="H13" i="2" s="1"/>
  <c r="I13" i="2" s="1"/>
  <c r="G17" i="2" s="1"/>
  <c r="H17" i="2" s="1"/>
  <c r="I17" i="2" s="1"/>
  <c r="F16" i="2"/>
  <c r="F17" i="1"/>
  <c r="G17" i="1"/>
  <c r="H17" i="1" s="1"/>
  <c r="I17" i="1" s="1"/>
  <c r="J17" i="1" s="1"/>
  <c r="G14" i="1"/>
  <c r="H14" i="1" s="1"/>
  <c r="I14" i="1" s="1"/>
  <c r="J14" i="1" s="1"/>
  <c r="Q19" i="3"/>
  <c r="Q23" i="3" s="1"/>
  <c r="Q27" i="3" s="1"/>
  <c r="R19" i="3"/>
  <c r="R23" i="3" s="1"/>
  <c r="R27" i="3" s="1"/>
  <c r="S19" i="3"/>
  <c r="S23" i="3" s="1"/>
  <c r="S27" i="3" s="1"/>
  <c r="G16" i="2" l="1"/>
  <c r="H16" i="2" s="1"/>
  <c r="I16" i="2" s="1"/>
  <c r="G18" i="2" s="1"/>
  <c r="H18" i="2" s="1"/>
  <c r="I18" i="2" s="1"/>
  <c r="F20" i="2" s="1"/>
  <c r="G20" i="2" s="1"/>
  <c r="H20" i="2" s="1"/>
  <c r="I20" i="2" s="1"/>
  <c r="F19" i="2"/>
  <c r="G23" i="1"/>
  <c r="H23" i="1" s="1"/>
  <c r="I23" i="1" s="1"/>
  <c r="J23" i="1" s="1"/>
  <c r="F23" i="1"/>
  <c r="E25" i="3" l="1"/>
  <c r="G19" i="2"/>
  <c r="H19" i="2" s="1"/>
  <c r="I19" i="2" s="1"/>
  <c r="G21" i="2" s="1"/>
  <c r="H21" i="2" s="1"/>
  <c r="I21" i="2" s="1"/>
  <c r="F23" i="2" s="1"/>
  <c r="G23" i="2" s="1"/>
  <c r="H23" i="2" s="1"/>
  <c r="I23" i="2" s="1"/>
  <c r="F22" i="2"/>
  <c r="G22" i="2" s="1"/>
  <c r="H22" i="2" s="1"/>
  <c r="I22" i="2" s="1"/>
  <c r="G24" i="2" s="1"/>
  <c r="H24" i="2" s="1"/>
  <c r="I24" i="2" s="1"/>
  <c r="G25" i="3" l="1"/>
  <c r="F25" i="3"/>
  <c r="H25" i="3" l="1"/>
  <c r="I25" i="3"/>
  <c r="E27" i="3"/>
  <c r="H27" i="3" s="1"/>
  <c r="I27" i="3" l="1"/>
  <c r="G27" i="3"/>
  <c r="K27" i="3" s="1"/>
  <c r="J25" i="3"/>
  <c r="K25" i="3"/>
  <c r="R17" i="1"/>
  <c r="R20" i="1" s="1"/>
  <c r="R23" i="1" s="1"/>
  <c r="Q17" i="1"/>
  <c r="Q20" i="1" s="1"/>
  <c r="Q23" i="1" s="1"/>
  <c r="P17" i="1"/>
  <c r="P20" i="1" s="1"/>
  <c r="P23" i="1" s="1"/>
  <c r="O17" i="1"/>
  <c r="O20" i="1" s="1"/>
  <c r="O23" i="1" s="1"/>
  <c r="G14" i="2" l="1"/>
  <c r="H14" i="2" s="1"/>
  <c r="I14" i="2" s="1"/>
</calcChain>
</file>

<file path=xl/sharedStrings.xml><?xml version="1.0" encoding="utf-8"?>
<sst xmlns="http://schemas.openxmlformats.org/spreadsheetml/2006/main" count="567" uniqueCount="135">
  <si>
    <r>
      <t xml:space="preserve">       </t>
    </r>
    <r>
      <rPr>
        <b/>
        <i/>
        <sz val="16"/>
        <rFont val="ＭＳ Ｐ明朝"/>
        <family val="1"/>
        <charset val="128"/>
      </rPr>
      <t/>
    </r>
    <phoneticPr fontId="1"/>
  </si>
  <si>
    <t>DONGJIN SHIPPING CO., LTD.</t>
    <phoneticPr fontId="1"/>
  </si>
  <si>
    <r>
      <rPr>
        <sz val="16"/>
        <rFont val="Times New Roman"/>
        <family val="1"/>
      </rPr>
      <t xml:space="preserve">             </t>
    </r>
    <r>
      <rPr>
        <sz val="18"/>
        <rFont val="Times New Roman"/>
        <family val="1"/>
      </rPr>
      <t/>
    </r>
    <phoneticPr fontId="1"/>
  </si>
  <si>
    <t>JAPAN-S.E.ASIA VESSEL SCHEDULE</t>
    <phoneticPr fontId="1"/>
  </si>
  <si>
    <t>☆最新動静につきましては、弊社ホームページよりご確認下さい。（30分毎更新）</t>
    <rPh sb="1" eb="3">
      <t>サイシン</t>
    </rPh>
    <rPh sb="3" eb="5">
      <t>ドウセイ</t>
    </rPh>
    <rPh sb="13" eb="15">
      <t>ヘイシャ</t>
    </rPh>
    <rPh sb="24" eb="27">
      <t>カクニンクダ</t>
    </rPh>
    <rPh sb="33" eb="34">
      <t>フン</t>
    </rPh>
    <rPh sb="34" eb="35">
      <t>マイ</t>
    </rPh>
    <rPh sb="35" eb="37">
      <t>コウシン</t>
    </rPh>
    <phoneticPr fontId="20"/>
  </si>
  <si>
    <t>☆本スケジュールは天候やその他事情により予告なく変更される場合が御座います。</t>
    <rPh sb="24" eb="26">
      <t>ヘンコウ</t>
    </rPh>
    <phoneticPr fontId="20"/>
  </si>
  <si>
    <t>URL: http://www.dongjinagency.jp/</t>
    <phoneticPr fontId="1"/>
  </si>
  <si>
    <t>※印の本船は遅れが生じております。　</t>
  </si>
  <si>
    <t>※ホームページ内→『SERVICE』→『動静・為替情報』</t>
    <rPh sb="7" eb="8">
      <t>ナイ</t>
    </rPh>
    <rPh sb="20" eb="22">
      <t>ドウセイ</t>
    </rPh>
    <rPh sb="23" eb="25">
      <t>カワセ</t>
    </rPh>
    <rPh sb="25" eb="27">
      <t>ジョウホウ</t>
    </rPh>
    <phoneticPr fontId="20"/>
  </si>
  <si>
    <r>
      <rPr>
        <b/>
        <u/>
        <sz val="12"/>
        <rFont val="ＭＳ Ｐ明朝"/>
        <family val="1"/>
        <charset val="128"/>
      </rPr>
      <t>東京</t>
    </r>
    <r>
      <rPr>
        <b/>
        <u/>
        <sz val="12"/>
        <rFont val="Times New Roman"/>
        <family val="1"/>
      </rPr>
      <t>/</t>
    </r>
    <r>
      <rPr>
        <b/>
        <u/>
        <sz val="12"/>
        <rFont val="ＭＳ Ｐ明朝"/>
        <family val="1"/>
        <charset val="128"/>
      </rPr>
      <t>横浜</t>
    </r>
    <r>
      <rPr>
        <b/>
        <u/>
        <sz val="12"/>
        <rFont val="Times New Roman"/>
        <family val="1"/>
      </rPr>
      <t>/</t>
    </r>
    <r>
      <rPr>
        <b/>
        <u/>
        <sz val="12"/>
        <rFont val="ＭＳ Ｐ明朝"/>
        <family val="1"/>
        <charset val="128"/>
      </rPr>
      <t>名古屋</t>
    </r>
    <r>
      <rPr>
        <b/>
        <sz val="12"/>
        <rFont val="Times New Roman"/>
        <family val="1"/>
      </rPr>
      <t xml:space="preserve"> - FCL / LCL</t>
    </r>
    <rPh sb="0" eb="2">
      <t>トウキョウ</t>
    </rPh>
    <rPh sb="3" eb="5">
      <t>ヨコハマ</t>
    </rPh>
    <rPh sb="6" eb="9">
      <t>ナゴヤ</t>
    </rPh>
    <phoneticPr fontId="1"/>
  </si>
  <si>
    <t>VESSEL NAME</t>
    <phoneticPr fontId="1"/>
  </si>
  <si>
    <t>VOY.</t>
    <phoneticPr fontId="1"/>
  </si>
  <si>
    <t>BUSAN</t>
    <phoneticPr fontId="20"/>
  </si>
  <si>
    <t>SHIMIZU</t>
    <phoneticPr fontId="1"/>
  </si>
  <si>
    <t>TOKYO</t>
    <phoneticPr fontId="20"/>
  </si>
  <si>
    <t>YOKOHAMA</t>
    <phoneticPr fontId="20"/>
  </si>
  <si>
    <t>NAGOYA</t>
    <phoneticPr fontId="20"/>
  </si>
  <si>
    <t>2ND VSL</t>
    <phoneticPr fontId="1"/>
  </si>
  <si>
    <t>VOY</t>
    <phoneticPr fontId="1"/>
  </si>
  <si>
    <t>BUSAN</t>
    <phoneticPr fontId="1"/>
  </si>
  <si>
    <t>HONGKONG</t>
    <phoneticPr fontId="1"/>
  </si>
  <si>
    <t>HOCHIMINH</t>
    <phoneticPr fontId="1"/>
  </si>
  <si>
    <t>LAEMCHABANG</t>
    <phoneticPr fontId="1"/>
  </si>
  <si>
    <t>BANGKOK</t>
    <phoneticPr fontId="1"/>
  </si>
  <si>
    <t>※</t>
    <phoneticPr fontId="20"/>
  </si>
  <si>
    <t>HEUNG-A XIAMEN</t>
    <phoneticPr fontId="20"/>
  </si>
  <si>
    <t>N</t>
    <phoneticPr fontId="20"/>
  </si>
  <si>
    <t>-</t>
    <phoneticPr fontId="1"/>
  </si>
  <si>
    <t>S</t>
  </si>
  <si>
    <t>PEGASUS PETA</t>
    <phoneticPr fontId="20"/>
  </si>
  <si>
    <t>W</t>
    <phoneticPr fontId="1"/>
  </si>
  <si>
    <t>DONGJIN VENUS</t>
    <phoneticPr fontId="20"/>
  </si>
  <si>
    <t>N</t>
    <phoneticPr fontId="1"/>
  </si>
  <si>
    <t>S</t>
    <phoneticPr fontId="1"/>
  </si>
  <si>
    <t>HAIPHONG</t>
    <phoneticPr fontId="1"/>
  </si>
  <si>
    <t>SHEKOU</t>
    <phoneticPr fontId="1"/>
  </si>
  <si>
    <t>INCHEON</t>
    <phoneticPr fontId="1"/>
  </si>
  <si>
    <t>ULSAN</t>
    <phoneticPr fontId="1"/>
  </si>
  <si>
    <t>東進エージェンシー株式会社（日本総代理店）</t>
    <rPh sb="0" eb="2">
      <t>トウシン</t>
    </rPh>
    <rPh sb="9" eb="13">
      <t>カブシキガイシャ</t>
    </rPh>
    <rPh sb="14" eb="16">
      <t>ニホン</t>
    </rPh>
    <rPh sb="16" eb="20">
      <t>ソウダイリテン</t>
    </rPh>
    <phoneticPr fontId="1"/>
  </si>
  <si>
    <t>東京本社</t>
    <rPh sb="0" eb="2">
      <t>トウキョウ</t>
    </rPh>
    <rPh sb="2" eb="4">
      <t>ホンシャ</t>
    </rPh>
    <phoneticPr fontId="20"/>
  </si>
  <si>
    <t>大阪支店</t>
    <rPh sb="0" eb="2">
      <t>オオサカ</t>
    </rPh>
    <rPh sb="2" eb="4">
      <t>シテン</t>
    </rPh>
    <phoneticPr fontId="20"/>
  </si>
  <si>
    <t>東京都港区芝大門一丁目3番4号　グランファースト芝大門 6階</t>
    <rPh sb="0" eb="3">
      <t>トウキョウト</t>
    </rPh>
    <rPh sb="3" eb="5">
      <t>ミナトク</t>
    </rPh>
    <rPh sb="5" eb="8">
      <t>シバダイモン</t>
    </rPh>
    <rPh sb="8" eb="11">
      <t>イッチョウメ</t>
    </rPh>
    <rPh sb="12" eb="13">
      <t>バン</t>
    </rPh>
    <rPh sb="14" eb="15">
      <t>ゴウ</t>
    </rPh>
    <rPh sb="24" eb="27">
      <t>シバダイモン</t>
    </rPh>
    <rPh sb="29" eb="30">
      <t>カイ</t>
    </rPh>
    <phoneticPr fontId="20"/>
  </si>
  <si>
    <t>大阪市中央区南本町3-6-6　船場エコービル</t>
    <rPh sb="0" eb="2">
      <t>オオサカ</t>
    </rPh>
    <rPh sb="2" eb="3">
      <t>シ</t>
    </rPh>
    <rPh sb="3" eb="6">
      <t>チュウオウク</t>
    </rPh>
    <rPh sb="6" eb="7">
      <t>ミナミ</t>
    </rPh>
    <rPh sb="7" eb="9">
      <t>ホンチョウ</t>
    </rPh>
    <rPh sb="15" eb="17">
      <t>センバ</t>
    </rPh>
    <phoneticPr fontId="20"/>
  </si>
  <si>
    <t>【カスタマーサービス部】TEL: 03-6778-1801  FAX: 03-6778-1821</t>
    <rPh sb="10" eb="11">
      <t>ブ</t>
    </rPh>
    <phoneticPr fontId="1"/>
  </si>
  <si>
    <t>【TEL】 06-6120-2100</t>
    <phoneticPr fontId="1"/>
  </si>
  <si>
    <t>【運航部】TEL: 03-6778-1802  FAX: 03-6778-1821</t>
    <rPh sb="1" eb="4">
      <t>ウンコウブ</t>
    </rPh>
    <phoneticPr fontId="1"/>
  </si>
  <si>
    <t>【FAX】 06-6120-2098</t>
    <phoneticPr fontId="1"/>
  </si>
  <si>
    <t>【管理部】TEL: 03-6778-1803  FAX: 03-6778-1822</t>
    <rPh sb="1" eb="3">
      <t>カンリ</t>
    </rPh>
    <rPh sb="3" eb="4">
      <t>ブ</t>
    </rPh>
    <phoneticPr fontId="1"/>
  </si>
  <si>
    <t>【B/Lカウンター】 TEL : 03-6778-1804 FAX : 03-6778-1823</t>
    <phoneticPr fontId="20"/>
  </si>
  <si>
    <r>
      <rPr>
        <b/>
        <u/>
        <sz val="12"/>
        <rFont val="ＭＳ Ｐ明朝"/>
        <family val="1"/>
        <charset val="128"/>
      </rPr>
      <t>大阪</t>
    </r>
    <r>
      <rPr>
        <b/>
        <u/>
        <sz val="12"/>
        <rFont val="Times New Roman"/>
        <family val="1"/>
      </rPr>
      <t>/</t>
    </r>
    <r>
      <rPr>
        <b/>
        <u/>
        <sz val="12"/>
        <rFont val="ＭＳ Ｐ明朝"/>
        <family val="1"/>
        <charset val="128"/>
      </rPr>
      <t>神戸</t>
    </r>
    <r>
      <rPr>
        <b/>
        <sz val="12"/>
        <rFont val="Times New Roman"/>
        <family val="1"/>
      </rPr>
      <t xml:space="preserve"> - FCL / LCL</t>
    </r>
  </si>
  <si>
    <t>VESSEL NAME</t>
  </si>
  <si>
    <t>OSAKA</t>
    <phoneticPr fontId="20"/>
  </si>
  <si>
    <t>KOBE</t>
    <phoneticPr fontId="20"/>
  </si>
  <si>
    <t>W</t>
    <phoneticPr fontId="20"/>
  </si>
  <si>
    <t>PACIFIC TIANJIN</t>
    <phoneticPr fontId="20"/>
  </si>
  <si>
    <r>
      <rPr>
        <b/>
        <u/>
        <sz val="12"/>
        <rFont val="ＭＳ Ｐ明朝"/>
        <family val="1"/>
        <charset val="128"/>
      </rPr>
      <t>博多</t>
    </r>
    <r>
      <rPr>
        <b/>
        <u/>
        <sz val="12"/>
        <rFont val="Times New Roman"/>
        <family val="1"/>
      </rPr>
      <t>/</t>
    </r>
    <r>
      <rPr>
        <b/>
        <u/>
        <sz val="12"/>
        <rFont val="ＭＳ Ｐ明朝"/>
        <family val="1"/>
        <charset val="128"/>
      </rPr>
      <t>徳山</t>
    </r>
    <r>
      <rPr>
        <b/>
        <u/>
        <sz val="12"/>
        <rFont val="Times New Roman"/>
        <family val="1"/>
      </rPr>
      <t>/</t>
    </r>
    <r>
      <rPr>
        <b/>
        <u/>
        <sz val="12"/>
        <rFont val="ＭＳ Ｐ明朝"/>
        <family val="1"/>
        <charset val="128"/>
      </rPr>
      <t>門司</t>
    </r>
    <r>
      <rPr>
        <b/>
        <u/>
        <sz val="12"/>
        <rFont val="Times New Roman"/>
        <family val="1"/>
      </rPr>
      <t>/</t>
    </r>
    <r>
      <rPr>
        <b/>
        <u/>
        <sz val="12"/>
        <rFont val="ＭＳ Ｐ明朝"/>
        <family val="1"/>
        <charset val="128"/>
      </rPr>
      <t>ひびき</t>
    </r>
    <r>
      <rPr>
        <b/>
        <sz val="11"/>
        <rFont val="ＭＳ Ｐ明朝"/>
        <family val="1"/>
        <charset val="128"/>
      </rPr>
      <t xml:space="preserve"> </t>
    </r>
    <r>
      <rPr>
        <b/>
        <sz val="10.5"/>
        <rFont val="Times New Roman"/>
        <family val="1"/>
      </rPr>
      <t>- FCL / LCL</t>
    </r>
    <r>
      <rPr>
        <b/>
        <sz val="10.5"/>
        <rFont val="ＭＳ Ｐ明朝"/>
        <family val="1"/>
        <charset val="128"/>
      </rPr>
      <t>（博多</t>
    </r>
    <r>
      <rPr>
        <b/>
        <sz val="10.5"/>
        <rFont val="Times New Roman"/>
        <family val="1"/>
      </rPr>
      <t>,</t>
    </r>
    <r>
      <rPr>
        <b/>
        <sz val="10.5"/>
        <rFont val="ＭＳ Ｐ明朝"/>
        <family val="1"/>
        <charset val="128"/>
      </rPr>
      <t>徳山</t>
    </r>
    <r>
      <rPr>
        <b/>
        <sz val="10.5"/>
        <rFont val="Times New Roman"/>
        <family val="1"/>
      </rPr>
      <t>,</t>
    </r>
    <r>
      <rPr>
        <b/>
        <sz val="10.5"/>
        <rFont val="ＭＳ Ｐ明朝"/>
        <family val="1"/>
        <charset val="128"/>
      </rPr>
      <t>門司</t>
    </r>
    <r>
      <rPr>
        <b/>
        <sz val="10.5"/>
        <rFont val="ＭＳ Ｐ明朝"/>
        <family val="1"/>
        <charset val="128"/>
      </rPr>
      <t>のみ）</t>
    </r>
    <rPh sb="0" eb="2">
      <t>ハカタ</t>
    </rPh>
    <rPh sb="3" eb="5">
      <t>トクヤマ</t>
    </rPh>
    <rPh sb="6" eb="8">
      <t>モジ</t>
    </rPh>
    <rPh sb="25" eb="27">
      <t>ハカタ</t>
    </rPh>
    <rPh sb="28" eb="30">
      <t>トクヤマ</t>
    </rPh>
    <rPh sb="31" eb="33">
      <t>モジ</t>
    </rPh>
    <phoneticPr fontId="1"/>
  </si>
  <si>
    <t xml:space="preserve">BUSAN </t>
    <phoneticPr fontId="20"/>
  </si>
  <si>
    <t>BUSAN NEW</t>
    <phoneticPr fontId="1"/>
  </si>
  <si>
    <t>HAKATA</t>
    <phoneticPr fontId="20"/>
  </si>
  <si>
    <t>TOKUYAMA</t>
    <phoneticPr fontId="20"/>
  </si>
  <si>
    <t>MOJI</t>
    <phoneticPr fontId="20"/>
  </si>
  <si>
    <t>HIBIKI</t>
    <phoneticPr fontId="1"/>
  </si>
  <si>
    <t>-</t>
  </si>
  <si>
    <t>DONGJIN FIDES</t>
    <phoneticPr fontId="20"/>
  </si>
  <si>
    <t>DONGJIN ENTERPRISE</t>
    <phoneticPr fontId="20"/>
  </si>
  <si>
    <t>XIAMEN</t>
    <phoneticPr fontId="1"/>
  </si>
  <si>
    <t>KWANGYANG</t>
    <phoneticPr fontId="1"/>
  </si>
  <si>
    <t>PEGASUS DREAM</t>
    <phoneticPr fontId="1"/>
  </si>
  <si>
    <t>HONOR VOYAGER</t>
    <phoneticPr fontId="20"/>
  </si>
  <si>
    <t>HANSUNG WEIHAI</t>
    <phoneticPr fontId="20"/>
  </si>
  <si>
    <t>2518</t>
    <phoneticPr fontId="20"/>
  </si>
  <si>
    <t>SKY ORION</t>
  </si>
  <si>
    <t>2521</t>
    <phoneticPr fontId="20"/>
  </si>
  <si>
    <t>PEGASUS TERA</t>
    <phoneticPr fontId="20"/>
  </si>
  <si>
    <t>2520</t>
    <phoneticPr fontId="20"/>
  </si>
  <si>
    <t>0297</t>
    <phoneticPr fontId="20"/>
  </si>
  <si>
    <t>2524</t>
    <phoneticPr fontId="20"/>
  </si>
  <si>
    <t>0632</t>
    <phoneticPr fontId="20"/>
  </si>
  <si>
    <t>0633</t>
    <phoneticPr fontId="20"/>
  </si>
  <si>
    <t>9/13-14</t>
  </si>
  <si>
    <t>2536</t>
    <phoneticPr fontId="20"/>
  </si>
  <si>
    <t>2537</t>
    <phoneticPr fontId="20"/>
  </si>
  <si>
    <t>0298</t>
    <phoneticPr fontId="20"/>
  </si>
  <si>
    <t>9/20-21</t>
  </si>
  <si>
    <t>2527</t>
    <phoneticPr fontId="20"/>
  </si>
  <si>
    <t>0634</t>
    <phoneticPr fontId="20"/>
  </si>
  <si>
    <t>0262</t>
    <phoneticPr fontId="20"/>
  </si>
  <si>
    <t>0635</t>
    <phoneticPr fontId="20"/>
  </si>
  <si>
    <t>PANCON BRIDGE</t>
    <phoneticPr fontId="1"/>
  </si>
  <si>
    <t>9/21-22</t>
  </si>
  <si>
    <t>2538</t>
    <phoneticPr fontId="20"/>
  </si>
  <si>
    <t>0299</t>
    <phoneticPr fontId="20"/>
  </si>
  <si>
    <t>★</t>
    <phoneticPr fontId="20"/>
  </si>
  <si>
    <t>DONGJIN FORTUNE</t>
    <phoneticPr fontId="20"/>
  </si>
  <si>
    <t>0136</t>
    <phoneticPr fontId="20"/>
  </si>
  <si>
    <t>★</t>
  </si>
  <si>
    <t>0137</t>
    <phoneticPr fontId="20"/>
  </si>
  <si>
    <t>0138</t>
    <phoneticPr fontId="20"/>
  </si>
  <si>
    <t>★本船変更</t>
    <rPh sb="1" eb="5">
      <t>ホンセンヘンコウ</t>
    </rPh>
    <phoneticPr fontId="20"/>
  </si>
  <si>
    <t>2530</t>
    <phoneticPr fontId="20"/>
  </si>
  <si>
    <t>0636</t>
    <phoneticPr fontId="20"/>
  </si>
  <si>
    <t>0263</t>
    <phoneticPr fontId="20"/>
  </si>
  <si>
    <t>0637</t>
    <phoneticPr fontId="20"/>
  </si>
  <si>
    <t>9/27-28</t>
  </si>
  <si>
    <t>2548</t>
    <phoneticPr fontId="20"/>
  </si>
  <si>
    <t>2539</t>
    <phoneticPr fontId="20"/>
  </si>
  <si>
    <t>2549</t>
    <phoneticPr fontId="20"/>
  </si>
  <si>
    <t>※☆</t>
    <phoneticPr fontId="20"/>
  </si>
  <si>
    <t>0259</t>
    <phoneticPr fontId="20"/>
  </si>
  <si>
    <t>9/6</t>
    <phoneticPr fontId="1"/>
  </si>
  <si>
    <t>2519</t>
    <phoneticPr fontId="20"/>
  </si>
  <si>
    <t>0300</t>
    <phoneticPr fontId="20"/>
  </si>
  <si>
    <t>10/4-5</t>
  </si>
  <si>
    <t>10/11-12</t>
    <phoneticPr fontId="1"/>
  </si>
  <si>
    <t>2550</t>
    <phoneticPr fontId="20"/>
  </si>
  <si>
    <t>2551</t>
    <phoneticPr fontId="20"/>
  </si>
  <si>
    <t>2552</t>
    <phoneticPr fontId="20"/>
  </si>
  <si>
    <t>2553</t>
    <phoneticPr fontId="20"/>
  </si>
  <si>
    <t>0139</t>
    <phoneticPr fontId="20"/>
  </si>
  <si>
    <t>2554</t>
    <phoneticPr fontId="20"/>
  </si>
  <si>
    <t>9/7</t>
    <phoneticPr fontId="1"/>
  </si>
  <si>
    <t>9/1</t>
    <phoneticPr fontId="1"/>
  </si>
  <si>
    <t>2533</t>
    <phoneticPr fontId="20"/>
  </si>
  <si>
    <t>0638</t>
    <phoneticPr fontId="20"/>
  </si>
  <si>
    <t>0264</t>
    <phoneticPr fontId="20"/>
  </si>
  <si>
    <t>0639</t>
    <phoneticPr fontId="20"/>
  </si>
  <si>
    <t>☆DONGJIN ENTERPRISE 0260W/0261W 遅延回復の為SKIP</t>
    <rPh sb="32" eb="36">
      <t>チエンカイフク</t>
    </rPh>
    <rPh sb="37" eb="38">
      <t>タメ</t>
    </rPh>
    <phoneticPr fontId="20"/>
  </si>
  <si>
    <t>SAWASDEE CAPELLA</t>
  </si>
  <si>
    <t>SAWASDEE CAPELLA</t>
    <phoneticPr fontId="1"/>
  </si>
  <si>
    <t>10/5-6</t>
  </si>
  <si>
    <t>10/19-20</t>
    <phoneticPr fontId="1"/>
  </si>
  <si>
    <t>PACIFIC BEIJING</t>
    <phoneticPr fontId="1"/>
  </si>
  <si>
    <t>2520</t>
    <phoneticPr fontId="1"/>
  </si>
  <si>
    <t>2521</t>
    <phoneticPr fontId="1"/>
  </si>
  <si>
    <t>9/30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</si>
</sst>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7" formatCode="mmm/dd"/>
  </numFmts>
  <fonts count="65"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b/>
      <i/>
      <sz val="25"/>
      <name val="Times New Roman"/>
      <family val="1"/>
    </font>
    <font>
      <b/>
      <i/>
      <sz val="16"/>
      <name val="Times New Roman"/>
      <family val="1"/>
    </font>
    <font>
      <b/>
      <i/>
      <sz val="16"/>
      <name val="ＭＳ Ｐ明朝"/>
      <family val="1"/>
      <charset val="128"/>
    </font>
    <font>
      <b/>
      <i/>
      <sz val="24"/>
      <name val="Times New Roman"/>
      <family val="1"/>
    </font>
    <font>
      <b/>
      <i/>
      <sz val="24"/>
      <name val="ＭＳ Ｐ明朝"/>
      <family val="1"/>
      <charset val="128"/>
    </font>
    <font>
      <sz val="14"/>
      <name val="Times New Roman"/>
      <family val="1"/>
    </font>
    <font>
      <sz val="12"/>
      <name val="Times New Roman"/>
      <family val="1"/>
    </font>
    <font>
      <sz val="16"/>
      <name val="Times New Roman"/>
      <family val="1"/>
    </font>
    <font>
      <sz val="18"/>
      <name val="Times New Roman"/>
      <family val="1"/>
    </font>
    <font>
      <u/>
      <sz val="16"/>
      <name val="Times New Roman"/>
      <family val="1"/>
    </font>
    <font>
      <u/>
      <sz val="16"/>
      <color theme="1"/>
      <name val="Times New Roman"/>
      <family val="1"/>
    </font>
    <font>
      <sz val="10"/>
      <color theme="1"/>
      <name val="游ゴシック"/>
      <family val="3"/>
      <charset val="128"/>
      <scheme val="minor"/>
    </font>
    <font>
      <b/>
      <sz val="16"/>
      <color theme="1"/>
      <name val="游ゴシック"/>
      <family val="3"/>
      <charset val="128"/>
      <scheme val="minor"/>
    </font>
    <font>
      <sz val="12"/>
      <name val="ＭＳ Ｐ明朝"/>
      <family val="1"/>
      <charset val="128"/>
    </font>
    <font>
      <u/>
      <sz val="12"/>
      <name val="Times New Roman"/>
      <family val="1"/>
    </font>
    <font>
      <sz val="12"/>
      <color theme="1"/>
      <name val="游ゴシック"/>
      <family val="2"/>
      <charset val="128"/>
      <scheme val="minor"/>
    </font>
    <font>
      <b/>
      <sz val="12"/>
      <name val="ＭＳ Ｐゴシック"/>
      <family val="3"/>
      <charset val="128"/>
    </font>
    <font>
      <sz val="6"/>
      <name val="ＭＳ Ｐゴシック"/>
      <family val="3"/>
      <charset val="128"/>
    </font>
    <font>
      <sz val="11"/>
      <color theme="1"/>
      <name val="Times New Roman"/>
      <family val="1"/>
    </font>
    <font>
      <b/>
      <sz val="12"/>
      <color theme="1"/>
      <name val="ＭＳ Ｐ明朝"/>
      <family val="1"/>
      <charset val="128"/>
    </font>
    <font>
      <sz val="12"/>
      <color theme="1"/>
      <name val="Times New Roman"/>
      <family val="1"/>
    </font>
    <font>
      <b/>
      <sz val="11"/>
      <name val="ＭＳ Ｐゴシック"/>
      <family val="3"/>
      <charset val="128"/>
    </font>
    <font>
      <b/>
      <u/>
      <sz val="12"/>
      <name val="Times New Roman"/>
      <family val="1"/>
    </font>
    <font>
      <b/>
      <u/>
      <sz val="12"/>
      <name val="ＭＳ Ｐ明朝"/>
      <family val="1"/>
      <charset val="128"/>
    </font>
    <font>
      <b/>
      <sz val="12"/>
      <name val="Times New Roman"/>
      <family val="1"/>
    </font>
    <font>
      <b/>
      <u/>
      <sz val="13"/>
      <name val="Times New Roman"/>
      <family val="1"/>
    </font>
    <font>
      <u/>
      <sz val="15"/>
      <name val="Times New Roman"/>
      <family val="1"/>
    </font>
    <font>
      <b/>
      <u/>
      <sz val="12"/>
      <name val="Times New Roman"/>
      <family val="1"/>
      <charset val="128"/>
    </font>
    <font>
      <b/>
      <sz val="18"/>
      <name val="ＭＳ Ｐゴシック"/>
      <family val="3"/>
      <charset val="128"/>
    </font>
    <font>
      <b/>
      <sz val="11"/>
      <color theme="1"/>
      <name val="游ゴシック"/>
      <family val="3"/>
      <charset val="128"/>
      <scheme val="minor"/>
    </font>
    <font>
      <sz val="10"/>
      <name val="ＭＳ Ｐゴシック"/>
      <family val="3"/>
      <charset val="128"/>
    </font>
    <font>
      <sz val="12"/>
      <name val="ＭＳ Ｐゴシック"/>
      <family val="3"/>
      <charset val="128"/>
    </font>
    <font>
      <b/>
      <sz val="12"/>
      <color rgb="FFFF0000"/>
      <name val="游ゴシック"/>
      <family val="3"/>
      <charset val="128"/>
      <scheme val="minor"/>
    </font>
    <font>
      <sz val="11"/>
      <name val="游ゴシック"/>
      <family val="3"/>
      <charset val="128"/>
      <scheme val="minor"/>
    </font>
    <font>
      <b/>
      <sz val="22"/>
      <name val="ＭＳ Ｐゴシック"/>
      <family val="3"/>
      <charset val="128"/>
    </font>
    <font>
      <b/>
      <sz val="16"/>
      <name val="ＭＳ Ｐゴシック"/>
      <family val="3"/>
      <charset val="128"/>
    </font>
    <font>
      <b/>
      <u/>
      <sz val="12"/>
      <name val="ＭＳ Ｐゴシック"/>
      <family val="3"/>
      <charset val="128"/>
    </font>
    <font>
      <sz val="12"/>
      <color theme="1"/>
      <name val="游ゴシック"/>
      <family val="3"/>
      <charset val="128"/>
      <scheme val="minor"/>
    </font>
    <font>
      <sz val="9"/>
      <name val="ＭＳ Ｐゴシック"/>
      <family val="3"/>
      <charset val="128"/>
    </font>
    <font>
      <sz val="12"/>
      <name val="ＭＳ Ｐゴシック"/>
      <family val="3"/>
    </font>
    <font>
      <b/>
      <sz val="11"/>
      <color rgb="FFFF0000"/>
      <name val="游ゴシック"/>
      <family val="3"/>
      <charset val="128"/>
      <scheme val="minor"/>
    </font>
    <font>
      <b/>
      <u/>
      <sz val="11"/>
      <name val="ＭＳ Ｐゴシック"/>
      <family val="3"/>
      <charset val="128"/>
    </font>
    <font>
      <u/>
      <sz val="11"/>
      <name val="ＭＳ Ｐゴシック"/>
      <family val="3"/>
      <charset val="128"/>
    </font>
    <font>
      <b/>
      <sz val="12"/>
      <color theme="1"/>
      <name val="ＭＳ Ｐゴシック"/>
      <family val="3"/>
      <charset val="128"/>
    </font>
    <font>
      <b/>
      <sz val="12"/>
      <name val="ＭＳ Ｐ明朝"/>
      <family val="1"/>
      <charset val="128"/>
    </font>
    <font>
      <sz val="11"/>
      <color rgb="FFFF0000"/>
      <name val="游ゴシック"/>
      <family val="2"/>
      <charset val="128"/>
      <scheme val="minor"/>
    </font>
    <font>
      <b/>
      <sz val="11"/>
      <name val="ＭＳ Ｐ明朝"/>
      <family val="1"/>
      <charset val="128"/>
    </font>
    <font>
      <b/>
      <sz val="10.5"/>
      <name val="Times New Roman"/>
      <family val="1"/>
    </font>
    <font>
      <b/>
      <sz val="10.5"/>
      <name val="ＭＳ Ｐ明朝"/>
      <family val="1"/>
      <charset val="128"/>
    </font>
    <font>
      <b/>
      <sz val="17"/>
      <name val="ＭＳ Ｐゴシック"/>
      <family val="3"/>
      <charset val="128"/>
    </font>
    <font>
      <sz val="9"/>
      <color indexed="10"/>
      <name val="Tahoma"/>
      <family val="3"/>
      <charset val="128"/>
    </font>
    <font>
      <b/>
      <sz val="11"/>
      <color theme="1"/>
      <name val="ＭＳ Ｐ明朝"/>
      <family val="1"/>
      <charset val="128"/>
    </font>
    <font>
      <sz val="10"/>
      <color theme="1"/>
      <name val="ＭＳ Ｐゴシック"/>
      <family val="3"/>
      <charset val="128"/>
    </font>
    <font>
      <sz val="10"/>
      <color theme="1"/>
      <name val="ＭＳ Ｐ明朝"/>
      <family val="1"/>
      <charset val="128"/>
    </font>
    <font>
      <sz val="12"/>
      <color theme="1"/>
      <name val="ＭＳ Ｐ明朝"/>
      <family val="1"/>
      <charset val="128"/>
    </font>
    <font>
      <sz val="11"/>
      <color theme="1"/>
      <name val="ＭＳ Ｐ明朝"/>
      <family val="1"/>
      <charset val="128"/>
    </font>
    <font>
      <b/>
      <sz val="10"/>
      <name val="ＭＳ Ｐ明朝"/>
      <family val="1"/>
      <charset val="128"/>
    </font>
    <font>
      <b/>
      <u/>
      <sz val="12"/>
      <color theme="1"/>
      <name val="Times New Roman"/>
      <family val="1"/>
    </font>
    <font>
      <sz val="12"/>
      <color theme="1"/>
      <name val="ＭＳ Ｐゴシック"/>
      <family val="3"/>
      <charset val="128"/>
    </font>
    <font>
      <sz val="11"/>
      <color theme="1"/>
      <name val="游ゴシック"/>
      <family val="2"/>
      <charset val="128"/>
      <scheme val="minor"/>
    </font>
    <font>
      <b/>
      <sz val="10"/>
      <color theme="1"/>
      <name val="ＭＳ Ｐ明朝"/>
      <family val="1"/>
      <charset val="128"/>
    </font>
    <font>
      <sz val="10"/>
      <name val="ＭＳ Ｐ明朝"/>
      <family val="1"/>
      <charset val="128"/>
    </font>
  </fonts>
  <fills count="3">
    <fill>
      <patternFill patternType="none"/>
    </fill>
    <fill>
      <patternFill patternType="gray125"/>
    </fill>
    <fill>
      <patternFill patternType="solid">
        <fgColor theme="0"/>
        <bgColor indexed="64"/>
      </patternFill>
    </fill>
  </fills>
  <borders count="6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style="double">
        <color indexed="64"/>
      </left>
      <right style="thin">
        <color indexed="64"/>
      </right>
      <top style="medium">
        <color indexed="64"/>
      </top>
      <bottom/>
      <diagonal/>
    </border>
    <border>
      <left style="double">
        <color indexed="64"/>
      </left>
      <right style="thin">
        <color indexed="64"/>
      </right>
      <top/>
      <bottom/>
      <diagonal/>
    </border>
    <border>
      <left style="double">
        <color indexed="64"/>
      </left>
      <right style="thin">
        <color indexed="64"/>
      </right>
      <top/>
      <bottom style="medium">
        <color indexed="64"/>
      </bottom>
      <diagonal/>
    </border>
    <border>
      <left/>
      <right style="double">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double">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double">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diagonal/>
    </border>
    <border>
      <left style="thin">
        <color indexed="64"/>
      </left>
      <right style="medium">
        <color indexed="64"/>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bottom style="thin">
        <color indexed="64"/>
      </bottom>
      <diagonal/>
    </border>
    <border>
      <left/>
      <right style="double">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right style="double">
        <color indexed="64"/>
      </right>
      <top/>
      <bottom/>
      <diagonal/>
    </border>
    <border>
      <left/>
      <right style="double">
        <color indexed="64"/>
      </right>
      <top style="medium">
        <color indexed="64"/>
      </top>
      <bottom style="medium">
        <color indexed="64"/>
      </bottom>
      <diagonal/>
    </border>
  </borders>
  <cellStyleXfs count="2">
    <xf numFmtId="0" fontId="0" fillId="0" borderId="0">
      <alignment vertical="center"/>
    </xf>
    <xf numFmtId="0" fontId="2" fillId="0" borderId="0"/>
  </cellStyleXfs>
  <cellXfs count="324">
    <xf numFmtId="0" fontId="0" fillId="0" borderId="0" xfId="0">
      <alignment vertical="center"/>
    </xf>
    <xf numFmtId="0" fontId="3" fillId="0" borderId="0" xfId="1" applyFont="1"/>
    <xf numFmtId="0" fontId="3" fillId="0" borderId="0" xfId="1" applyFont="1" applyAlignment="1">
      <alignment horizontal="right"/>
    </xf>
    <xf numFmtId="0" fontId="4" fillId="0" borderId="0" xfId="1" applyFont="1" applyAlignment="1">
      <alignment vertical="top"/>
    </xf>
    <xf numFmtId="0" fontId="6" fillId="0" borderId="0" xfId="1" applyFont="1"/>
    <xf numFmtId="0" fontId="7" fillId="0" borderId="0" xfId="1" applyFont="1"/>
    <xf numFmtId="0" fontId="7" fillId="0" borderId="0" xfId="1" applyFont="1" applyAlignment="1">
      <alignment horizontal="right"/>
    </xf>
    <xf numFmtId="14" fontId="9" fillId="0" borderId="0" xfId="1" applyNumberFormat="1" applyFont="1" applyAlignment="1">
      <alignment horizontal="right"/>
    </xf>
    <xf numFmtId="0" fontId="10" fillId="0" borderId="0" xfId="1" applyFont="1"/>
    <xf numFmtId="0" fontId="12" fillId="0" borderId="0" xfId="1" applyFont="1"/>
    <xf numFmtId="0" fontId="13" fillId="0" borderId="0" xfId="0" applyFont="1">
      <alignment vertical="center"/>
    </xf>
    <xf numFmtId="0" fontId="14" fillId="0" borderId="0" xfId="0" applyFont="1" applyAlignment="1">
      <alignment horizontal="right" vertical="center"/>
    </xf>
    <xf numFmtId="0" fontId="14" fillId="0" borderId="0" xfId="0" applyFont="1">
      <alignment vertical="center"/>
    </xf>
    <xf numFmtId="0" fontId="15" fillId="0" borderId="0" xfId="0" applyFont="1">
      <alignment vertical="center"/>
    </xf>
    <xf numFmtId="0" fontId="16" fillId="0" borderId="0" xfId="1" applyFont="1" applyAlignment="1">
      <alignment horizontal="left"/>
    </xf>
    <xf numFmtId="0" fontId="17" fillId="0" borderId="0" xfId="1" applyFont="1" applyAlignment="1">
      <alignment horizontal="center"/>
    </xf>
    <xf numFmtId="0" fontId="18" fillId="0" borderId="0" xfId="0" applyFont="1">
      <alignment vertical="center"/>
    </xf>
    <xf numFmtId="0" fontId="19" fillId="0" borderId="1" xfId="1" applyFont="1" applyBorder="1"/>
    <xf numFmtId="0" fontId="2" fillId="0" borderId="2" xfId="1" applyBorder="1"/>
    <xf numFmtId="0" fontId="0" fillId="0" borderId="3" xfId="0" applyBorder="1">
      <alignment vertical="center"/>
    </xf>
    <xf numFmtId="0" fontId="21" fillId="0" borderId="0" xfId="0" applyFont="1" applyAlignment="1">
      <alignment horizontal="left" vertical="center"/>
    </xf>
    <xf numFmtId="0" fontId="16" fillId="0" borderId="0" xfId="1" applyFont="1"/>
    <xf numFmtId="0" fontId="9" fillId="0" borderId="0" xfId="1" applyFont="1" applyAlignment="1">
      <alignment horizontal="center"/>
    </xf>
    <xf numFmtId="0" fontId="0" fillId="0" borderId="0" xfId="0" applyAlignment="1">
      <alignment horizontal="right" vertical="center"/>
    </xf>
    <xf numFmtId="0" fontId="19" fillId="0" borderId="4" xfId="1" applyFont="1" applyBorder="1"/>
    <xf numFmtId="0" fontId="2" fillId="0" borderId="0" xfId="1"/>
    <xf numFmtId="0" fontId="0" fillId="0" borderId="5" xfId="0" applyBorder="1">
      <alignment vertical="center"/>
    </xf>
    <xf numFmtId="0" fontId="22" fillId="0" borderId="0" xfId="0" applyFont="1" applyAlignment="1">
      <alignment horizontal="left" vertical="center"/>
    </xf>
    <xf numFmtId="0" fontId="23" fillId="0" borderId="0" xfId="0" applyFont="1" applyAlignment="1">
      <alignment horizontal="left" vertical="center"/>
    </xf>
    <xf numFmtId="0" fontId="19" fillId="0" borderId="6" xfId="1" applyFont="1" applyBorder="1"/>
    <xf numFmtId="0" fontId="24" fillId="0" borderId="7" xfId="1" applyFont="1" applyBorder="1"/>
    <xf numFmtId="0" fontId="24" fillId="0" borderId="7" xfId="1" applyFont="1" applyBorder="1" applyAlignment="1">
      <alignment horizontal="left"/>
    </xf>
    <xf numFmtId="0" fontId="0" fillId="0" borderId="8" xfId="0" applyBorder="1">
      <alignment vertical="center"/>
    </xf>
    <xf numFmtId="0" fontId="25" fillId="0" borderId="0" xfId="1" applyFont="1" applyAlignment="1">
      <alignment horizontal="left"/>
    </xf>
    <xf numFmtId="0" fontId="29" fillId="0" borderId="0" xfId="1" applyFont="1" applyAlignment="1">
      <alignment horizontal="center"/>
    </xf>
    <xf numFmtId="0" fontId="31" fillId="0" borderId="0" xfId="1" applyFont="1"/>
    <xf numFmtId="0" fontId="24" fillId="0" borderId="0" xfId="1" applyFont="1"/>
    <xf numFmtId="0" fontId="32" fillId="0" borderId="0" xfId="0" applyFont="1" applyAlignment="1">
      <alignment horizontal="right"/>
    </xf>
    <xf numFmtId="0" fontId="35" fillId="0" borderId="0" xfId="0" applyFont="1" applyAlignment="1">
      <alignment horizontal="right"/>
    </xf>
    <xf numFmtId="0" fontId="33" fillId="0" borderId="0" xfId="1" applyFont="1" applyAlignment="1">
      <alignment horizontal="left"/>
    </xf>
    <xf numFmtId="176" fontId="34" fillId="0" borderId="0" xfId="1" applyNumberFormat="1" applyFont="1" applyAlignment="1">
      <alignment horizontal="center"/>
    </xf>
    <xf numFmtId="49" fontId="33" fillId="0" borderId="0" xfId="1" applyNumberFormat="1" applyFont="1" applyAlignment="1">
      <alignment horizontal="right"/>
    </xf>
    <xf numFmtId="177" fontId="34" fillId="0" borderId="0" xfId="1" applyNumberFormat="1" applyFont="1" applyAlignment="1">
      <alignment horizontal="center"/>
    </xf>
    <xf numFmtId="0" fontId="19" fillId="0" borderId="0" xfId="1" applyFont="1"/>
    <xf numFmtId="0" fontId="36" fillId="0" borderId="0" xfId="0" applyFont="1">
      <alignment vertical="center"/>
    </xf>
    <xf numFmtId="0" fontId="38" fillId="0" borderId="0" xfId="1" applyFont="1" applyAlignment="1">
      <alignment horizontal="center"/>
    </xf>
    <xf numFmtId="176" fontId="34" fillId="0" borderId="0" xfId="1" quotePrefix="1" applyNumberFormat="1" applyFont="1" applyAlignment="1">
      <alignment horizontal="center"/>
    </xf>
    <xf numFmtId="0" fontId="33" fillId="0" borderId="0" xfId="1" applyFont="1"/>
    <xf numFmtId="0" fontId="39" fillId="0" borderId="0" xfId="1" applyFont="1"/>
    <xf numFmtId="0" fontId="40" fillId="0" borderId="0" xfId="0" applyFont="1">
      <alignment vertical="center"/>
    </xf>
    <xf numFmtId="0" fontId="34" fillId="0" borderId="0" xfId="1" applyFont="1"/>
    <xf numFmtId="0" fontId="41" fillId="0" borderId="0" xfId="1" applyFont="1"/>
    <xf numFmtId="0" fontId="0" fillId="0" borderId="0" xfId="0" applyAlignment="1">
      <alignment horizontal="right"/>
    </xf>
    <xf numFmtId="0" fontId="42" fillId="0" borderId="0" xfId="1" applyFont="1"/>
    <xf numFmtId="0" fontId="40" fillId="0" borderId="0" xfId="0" applyFont="1" applyAlignment="1"/>
    <xf numFmtId="0" fontId="43" fillId="0" borderId="0" xfId="0" applyFont="1" applyAlignment="1">
      <alignment horizontal="right"/>
    </xf>
    <xf numFmtId="0" fontId="2" fillId="0" borderId="0" xfId="1" applyAlignment="1">
      <alignment horizontal="right"/>
    </xf>
    <xf numFmtId="0" fontId="44" fillId="0" borderId="0" xfId="1" applyFont="1"/>
    <xf numFmtId="0" fontId="45" fillId="0" borderId="0" xfId="1" applyFont="1"/>
    <xf numFmtId="0" fontId="19" fillId="0" borderId="0" xfId="1" applyFont="1" applyAlignment="1">
      <alignment horizontal="right"/>
    </xf>
    <xf numFmtId="0" fontId="30" fillId="0" borderId="0" xfId="1" applyFont="1" applyAlignment="1">
      <alignment horizontal="left"/>
    </xf>
    <xf numFmtId="0" fontId="18" fillId="0" borderId="0" xfId="0" applyFont="1" applyAlignment="1">
      <alignment horizontal="right" vertical="center"/>
    </xf>
    <xf numFmtId="0" fontId="25" fillId="0" borderId="0" xfId="1" applyFont="1"/>
    <xf numFmtId="0" fontId="28" fillId="0" borderId="0" xfId="1" applyFont="1"/>
    <xf numFmtId="0" fontId="30" fillId="0" borderId="7" xfId="1" applyFont="1" applyBorder="1" applyAlignment="1">
      <alignment horizontal="left"/>
    </xf>
    <xf numFmtId="0" fontId="24" fillId="0" borderId="0" xfId="1" applyFont="1" applyAlignment="1">
      <alignment horizontal="left"/>
    </xf>
    <xf numFmtId="0" fontId="19" fillId="0" borderId="9" xfId="1" applyFont="1" applyBorder="1"/>
    <xf numFmtId="0" fontId="19" fillId="0" borderId="10" xfId="1" applyFont="1" applyBorder="1"/>
    <xf numFmtId="0" fontId="19" fillId="0" borderId="11" xfId="1" applyFont="1" applyBorder="1"/>
    <xf numFmtId="0" fontId="19" fillId="0" borderId="12" xfId="1" applyFont="1" applyBorder="1" applyAlignment="1">
      <alignment horizontal="center"/>
    </xf>
    <xf numFmtId="0" fontId="19" fillId="0" borderId="10" xfId="1" applyFont="1" applyBorder="1" applyAlignment="1">
      <alignment horizontal="center"/>
    </xf>
    <xf numFmtId="0" fontId="19" fillId="0" borderId="42" xfId="1" applyFont="1" applyBorder="1" applyAlignment="1">
      <alignment horizontal="center"/>
    </xf>
    <xf numFmtId="0" fontId="19" fillId="0" borderId="36" xfId="1" applyFont="1" applyBorder="1" applyAlignment="1">
      <alignment horizontal="center"/>
    </xf>
    <xf numFmtId="0" fontId="19" fillId="0" borderId="11" xfId="1" applyFont="1" applyBorder="1" applyAlignment="1">
      <alignment horizontal="center"/>
    </xf>
    <xf numFmtId="0" fontId="19" fillId="0" borderId="34" xfId="1" applyFont="1" applyBorder="1" applyAlignment="1">
      <alignment horizontal="center"/>
    </xf>
    <xf numFmtId="0" fontId="19" fillId="0" borderId="35" xfId="1" applyFont="1" applyBorder="1" applyAlignment="1">
      <alignment horizontal="center"/>
    </xf>
    <xf numFmtId="0" fontId="46" fillId="0" borderId="34" xfId="0" applyFont="1" applyBorder="1" applyAlignment="1">
      <alignment horizontal="center"/>
    </xf>
    <xf numFmtId="176" fontId="47" fillId="0" borderId="17" xfId="1" applyNumberFormat="1" applyFont="1" applyBorder="1" applyAlignment="1">
      <alignment horizontal="center"/>
    </xf>
    <xf numFmtId="176" fontId="47" fillId="0" borderId="15" xfId="1" quotePrefix="1" applyNumberFormat="1" applyFont="1" applyBorder="1" applyAlignment="1">
      <alignment horizontal="center"/>
    </xf>
    <xf numFmtId="176" fontId="47" fillId="0" borderId="22" xfId="1" applyNumberFormat="1" applyFont="1" applyBorder="1" applyAlignment="1">
      <alignment horizontal="center"/>
    </xf>
    <xf numFmtId="176" fontId="47" fillId="0" borderId="17" xfId="1" quotePrefix="1" applyNumberFormat="1" applyFont="1" applyBorder="1" applyAlignment="1">
      <alignment horizontal="center"/>
    </xf>
    <xf numFmtId="176" fontId="47" fillId="0" borderId="29" xfId="1" quotePrefix="1" applyNumberFormat="1" applyFont="1" applyBorder="1" applyAlignment="1">
      <alignment horizontal="center"/>
    </xf>
    <xf numFmtId="176" fontId="47" fillId="0" borderId="29" xfId="1" applyNumberFormat="1" applyFont="1" applyBorder="1" applyAlignment="1">
      <alignment horizontal="center"/>
    </xf>
    <xf numFmtId="176" fontId="47" fillId="0" borderId="26" xfId="1" quotePrefix="1" applyNumberFormat="1" applyFont="1" applyBorder="1" applyAlignment="1">
      <alignment horizontal="center"/>
    </xf>
    <xf numFmtId="176" fontId="47" fillId="0" borderId="26" xfId="1" applyNumberFormat="1" applyFont="1" applyBorder="1" applyAlignment="1">
      <alignment horizontal="center"/>
    </xf>
    <xf numFmtId="176" fontId="47" fillId="0" borderId="45" xfId="1" applyNumberFormat="1" applyFont="1" applyBorder="1" applyAlignment="1">
      <alignment horizontal="center"/>
    </xf>
    <xf numFmtId="176" fontId="47" fillId="0" borderId="32" xfId="1" applyNumberFormat="1" applyFont="1" applyBorder="1" applyAlignment="1">
      <alignment horizontal="center"/>
    </xf>
    <xf numFmtId="0" fontId="19" fillId="0" borderId="9" xfId="1" applyFont="1" applyBorder="1" applyAlignment="1">
      <alignment horizontal="center" vertical="center"/>
    </xf>
    <xf numFmtId="0" fontId="19" fillId="0" borderId="10" xfId="1" applyFont="1" applyBorder="1" applyAlignment="1">
      <alignment horizontal="center" vertical="center"/>
    </xf>
    <xf numFmtId="0" fontId="19" fillId="0" borderId="11" xfId="1" applyFont="1" applyBorder="1" applyAlignment="1">
      <alignment horizontal="center" vertical="center"/>
    </xf>
    <xf numFmtId="0" fontId="19" fillId="0" borderId="12" xfId="1" applyFont="1" applyBorder="1" applyAlignment="1">
      <alignment horizontal="center" vertical="center"/>
    </xf>
    <xf numFmtId="0" fontId="19" fillId="0" borderId="13" xfId="1" applyFont="1" applyBorder="1" applyAlignment="1">
      <alignment horizontal="center" vertical="center"/>
    </xf>
    <xf numFmtId="0" fontId="52" fillId="0" borderId="0" xfId="1" applyFont="1" applyAlignment="1">
      <alignment horizontal="center" vertical="top"/>
    </xf>
    <xf numFmtId="0" fontId="24" fillId="0" borderId="0" xfId="1" applyFont="1" applyAlignment="1">
      <alignment horizontal="center"/>
    </xf>
    <xf numFmtId="176" fontId="33" fillId="0" borderId="0" xfId="1" applyNumberFormat="1" applyFont="1" applyAlignment="1">
      <alignment horizontal="left"/>
    </xf>
    <xf numFmtId="0" fontId="48" fillId="0" borderId="0" xfId="0" applyFont="1">
      <alignment vertical="center"/>
    </xf>
    <xf numFmtId="176" fontId="53" fillId="0" borderId="0" xfId="0" applyNumberFormat="1" applyFont="1" applyAlignment="1">
      <alignment horizontal="left" vertical="center"/>
    </xf>
    <xf numFmtId="0" fontId="30" fillId="0" borderId="0" xfId="1" applyFont="1"/>
    <xf numFmtId="0" fontId="47" fillId="2" borderId="9" xfId="1" applyFont="1" applyFill="1" applyBorder="1"/>
    <xf numFmtId="0" fontId="47" fillId="0" borderId="10" xfId="1" applyFont="1" applyBorder="1"/>
    <xf numFmtId="0" fontId="47" fillId="0" borderId="11" xfId="1" applyFont="1" applyBorder="1"/>
    <xf numFmtId="0" fontId="47" fillId="0" borderId="12" xfId="1" applyFont="1" applyBorder="1" applyAlignment="1">
      <alignment horizontal="center"/>
    </xf>
    <xf numFmtId="0" fontId="47" fillId="0" borderId="10" xfId="1" applyFont="1" applyBorder="1" applyAlignment="1">
      <alignment horizontal="center"/>
    </xf>
    <xf numFmtId="176" fontId="47" fillId="0" borderId="46" xfId="1" quotePrefix="1" applyNumberFormat="1" applyFont="1" applyBorder="1" applyAlignment="1">
      <alignment horizontal="center"/>
    </xf>
    <xf numFmtId="0" fontId="47" fillId="0" borderId="11" xfId="1" applyFont="1" applyBorder="1" applyAlignment="1">
      <alignment horizontal="center" vertical="center"/>
    </xf>
    <xf numFmtId="176" fontId="47" fillId="0" borderId="32" xfId="1" quotePrefix="1" applyNumberFormat="1" applyFont="1" applyBorder="1" applyAlignment="1">
      <alignment horizontal="center"/>
    </xf>
    <xf numFmtId="176" fontId="47" fillId="0" borderId="30" xfId="1" quotePrefix="1" applyNumberFormat="1" applyFont="1" applyBorder="1" applyAlignment="1">
      <alignment horizontal="center"/>
    </xf>
    <xf numFmtId="0" fontId="19" fillId="0" borderId="47" xfId="1" applyFont="1" applyBorder="1" applyAlignment="1">
      <alignment horizontal="center" vertical="center"/>
    </xf>
    <xf numFmtId="0" fontId="46" fillId="0" borderId="12" xfId="0" applyFont="1" applyBorder="1" applyAlignment="1">
      <alignment horizontal="center" vertical="center"/>
    </xf>
    <xf numFmtId="0" fontId="22" fillId="0" borderId="0" xfId="0" applyFont="1" applyAlignment="1">
      <alignment horizontal="center" vertical="center"/>
    </xf>
    <xf numFmtId="14" fontId="54" fillId="0" borderId="0" xfId="0" quotePrefix="1" applyNumberFormat="1" applyFont="1" applyAlignment="1">
      <alignment horizontal="center" vertical="center"/>
    </xf>
    <xf numFmtId="176" fontId="22" fillId="0" borderId="0" xfId="0" applyNumberFormat="1" applyFont="1" applyAlignment="1">
      <alignment horizontal="center" vertical="center"/>
    </xf>
    <xf numFmtId="176" fontId="47" fillId="0" borderId="0" xfId="1" applyNumberFormat="1" applyFont="1" applyAlignment="1">
      <alignment horizontal="center" vertical="center"/>
    </xf>
    <xf numFmtId="0" fontId="47" fillId="0" borderId="47" xfId="1" applyFont="1" applyBorder="1" applyAlignment="1">
      <alignment horizontal="center" vertical="center"/>
    </xf>
    <xf numFmtId="0" fontId="47" fillId="0" borderId="10" xfId="1" applyFont="1" applyBorder="1" applyAlignment="1">
      <alignment horizontal="center" vertical="center"/>
    </xf>
    <xf numFmtId="0" fontId="47" fillId="0" borderId="12" xfId="1" applyFont="1" applyBorder="1" applyAlignment="1">
      <alignment horizontal="center" vertical="center"/>
    </xf>
    <xf numFmtId="0" fontId="22" fillId="0" borderId="12" xfId="0" applyFont="1" applyBorder="1" applyAlignment="1">
      <alignment horizontal="center" vertical="center"/>
    </xf>
    <xf numFmtId="0" fontId="47" fillId="0" borderId="13" xfId="1" applyFont="1" applyBorder="1" applyAlignment="1">
      <alignment horizontal="center" vertical="center"/>
    </xf>
    <xf numFmtId="0" fontId="22" fillId="0" borderId="0" xfId="0" applyFont="1">
      <alignment vertical="center"/>
    </xf>
    <xf numFmtId="0" fontId="22" fillId="0" borderId="0" xfId="0" quotePrefix="1" applyFont="1">
      <alignment vertical="center"/>
    </xf>
    <xf numFmtId="176" fontId="22" fillId="0" borderId="0" xfId="0" applyNumberFormat="1" applyFont="1">
      <alignment vertical="center"/>
    </xf>
    <xf numFmtId="176" fontId="47" fillId="0" borderId="0" xfId="1" applyNumberFormat="1" applyFont="1" applyAlignment="1">
      <alignment vertical="center"/>
    </xf>
    <xf numFmtId="176" fontId="47" fillId="0" borderId="54" xfId="1" quotePrefix="1" applyNumberFormat="1" applyFont="1" applyBorder="1" applyAlignment="1">
      <alignment horizontal="center"/>
    </xf>
    <xf numFmtId="14" fontId="54" fillId="0" borderId="0" xfId="0" quotePrefix="1" applyNumberFormat="1" applyFont="1">
      <alignment vertical="center"/>
    </xf>
    <xf numFmtId="49" fontId="47" fillId="0" borderId="0" xfId="1" applyNumberFormat="1" applyFont="1" applyAlignment="1">
      <alignment horizontal="right"/>
    </xf>
    <xf numFmtId="14" fontId="22" fillId="0" borderId="0" xfId="0" quotePrefix="1" applyNumberFormat="1" applyFont="1" applyAlignment="1">
      <alignment horizontal="center" vertical="center"/>
    </xf>
    <xf numFmtId="176" fontId="47" fillId="0" borderId="57" xfId="1" applyNumberFormat="1" applyFont="1" applyBorder="1" applyAlignment="1">
      <alignment horizontal="center"/>
    </xf>
    <xf numFmtId="176" fontId="47" fillId="0" borderId="52" xfId="1" applyNumberFormat="1" applyFont="1" applyBorder="1" applyAlignment="1">
      <alignment horizontal="center"/>
    </xf>
    <xf numFmtId="176" fontId="47" fillId="0" borderId="22" xfId="1" quotePrefix="1" applyNumberFormat="1" applyFont="1" applyBorder="1" applyAlignment="1">
      <alignment horizontal="center"/>
    </xf>
    <xf numFmtId="176" fontId="47" fillId="0" borderId="58" xfId="1" applyNumberFormat="1" applyFont="1" applyBorder="1" applyAlignment="1">
      <alignment horizontal="center"/>
    </xf>
    <xf numFmtId="176" fontId="47" fillId="0" borderId="59" xfId="1" applyNumberFormat="1" applyFont="1" applyBorder="1" applyAlignment="1">
      <alignment horizontal="center"/>
    </xf>
    <xf numFmtId="0" fontId="56" fillId="0" borderId="0" xfId="0" applyFont="1" applyAlignment="1">
      <alignment horizontal="left"/>
    </xf>
    <xf numFmtId="0" fontId="56" fillId="0" borderId="0" xfId="0" applyFont="1">
      <alignment vertical="center"/>
    </xf>
    <xf numFmtId="0" fontId="33" fillId="0" borderId="0" xfId="1" applyFont="1" applyAlignment="1">
      <alignment vertical="center"/>
    </xf>
    <xf numFmtId="0" fontId="22" fillId="0" borderId="0" xfId="0" applyFont="1" applyAlignment="1">
      <alignment horizontal="right"/>
    </xf>
    <xf numFmtId="0" fontId="58" fillId="0" borderId="0" xfId="0" applyFont="1" applyAlignment="1">
      <alignment horizontal="right" vertical="center"/>
    </xf>
    <xf numFmtId="0" fontId="49" fillId="0" borderId="19" xfId="1" applyFont="1" applyBorder="1"/>
    <xf numFmtId="0" fontId="49" fillId="0" borderId="23" xfId="1" applyFont="1" applyBorder="1"/>
    <xf numFmtId="0" fontId="49" fillId="0" borderId="61" xfId="1" applyFont="1" applyBorder="1"/>
    <xf numFmtId="0" fontId="49" fillId="0" borderId="14" xfId="1" applyFont="1" applyBorder="1"/>
    <xf numFmtId="0" fontId="49" fillId="0" borderId="60" xfId="1" applyFont="1" applyBorder="1"/>
    <xf numFmtId="0" fontId="54" fillId="0" borderId="0" xfId="0" applyFont="1">
      <alignment vertical="center"/>
    </xf>
    <xf numFmtId="0" fontId="56" fillId="0" borderId="0" xfId="0" applyFont="1" applyAlignment="1">
      <alignment horizontal="left" vertical="center"/>
    </xf>
    <xf numFmtId="0" fontId="58" fillId="0" borderId="0" xfId="0" applyFont="1">
      <alignment vertical="center"/>
    </xf>
    <xf numFmtId="0" fontId="24" fillId="0" borderId="9" xfId="1" applyFont="1" applyBorder="1" applyAlignment="1">
      <alignment horizontal="center" vertical="center"/>
    </xf>
    <xf numFmtId="0" fontId="19" fillId="0" borderId="47" xfId="1" applyFont="1" applyBorder="1" applyAlignment="1">
      <alignment horizontal="center"/>
    </xf>
    <xf numFmtId="0" fontId="49" fillId="0" borderId="62" xfId="1" applyFont="1" applyBorder="1"/>
    <xf numFmtId="176" fontId="47" fillId="0" borderId="37" xfId="1" applyNumberFormat="1" applyFont="1" applyBorder="1" applyAlignment="1">
      <alignment horizontal="center"/>
    </xf>
    <xf numFmtId="176" fontId="47" fillId="0" borderId="64" xfId="1" applyNumberFormat="1" applyFont="1" applyBorder="1" applyAlignment="1">
      <alignment horizontal="center"/>
    </xf>
    <xf numFmtId="0" fontId="49" fillId="0" borderId="9" xfId="1" applyFont="1" applyBorder="1"/>
    <xf numFmtId="176" fontId="47" fillId="0" borderId="12" xfId="1" quotePrefix="1" applyNumberFormat="1" applyFont="1" applyBorder="1" applyAlignment="1">
      <alignment horizontal="center"/>
    </xf>
    <xf numFmtId="176" fontId="47" fillId="0" borderId="12" xfId="1" applyNumberFormat="1" applyFont="1" applyBorder="1" applyAlignment="1">
      <alignment horizontal="center"/>
    </xf>
    <xf numFmtId="176" fontId="47" fillId="0" borderId="65" xfId="1" applyNumberFormat="1" applyFont="1" applyBorder="1" applyAlignment="1">
      <alignment horizontal="center"/>
    </xf>
    <xf numFmtId="176" fontId="22" fillId="0" borderId="29" xfId="1" quotePrefix="1" applyNumberFormat="1" applyFont="1" applyBorder="1" applyAlignment="1">
      <alignment horizontal="center"/>
    </xf>
    <xf numFmtId="176" fontId="22" fillId="0" borderId="29" xfId="1" applyNumberFormat="1" applyFont="1" applyBorder="1" applyAlignment="1">
      <alignment horizontal="center"/>
    </xf>
    <xf numFmtId="176" fontId="22" fillId="0" borderId="15" xfId="1" applyNumberFormat="1" applyFont="1" applyBorder="1" applyAlignment="1">
      <alignment horizontal="center"/>
    </xf>
    <xf numFmtId="176" fontId="22" fillId="0" borderId="48" xfId="1" quotePrefix="1" applyNumberFormat="1" applyFont="1" applyBorder="1" applyAlignment="1">
      <alignment horizontal="center"/>
    </xf>
    <xf numFmtId="176" fontId="22" fillId="0" borderId="27" xfId="1" quotePrefix="1" applyNumberFormat="1" applyFont="1" applyBorder="1" applyAlignment="1">
      <alignment horizontal="center"/>
    </xf>
    <xf numFmtId="176" fontId="22" fillId="0" borderId="28" xfId="1" quotePrefix="1" applyNumberFormat="1" applyFont="1" applyBorder="1" applyAlignment="1">
      <alignment horizontal="center"/>
    </xf>
    <xf numFmtId="176" fontId="22" fillId="0" borderId="55" xfId="1" quotePrefix="1" applyNumberFormat="1" applyFont="1" applyBorder="1" applyAlignment="1">
      <alignment horizontal="center"/>
    </xf>
    <xf numFmtId="176" fontId="22" fillId="0" borderId="26" xfId="1" quotePrefix="1" applyNumberFormat="1" applyFont="1" applyBorder="1" applyAlignment="1">
      <alignment horizontal="center"/>
    </xf>
    <xf numFmtId="176" fontId="22" fillId="0" borderId="26" xfId="1" applyNumberFormat="1" applyFont="1" applyBorder="1" applyAlignment="1">
      <alignment horizontal="center"/>
    </xf>
    <xf numFmtId="176" fontId="22" fillId="0" borderId="24" xfId="1" quotePrefix="1" applyNumberFormat="1" applyFont="1" applyBorder="1" applyAlignment="1">
      <alignment horizontal="center"/>
    </xf>
    <xf numFmtId="176" fontId="22" fillId="0" borderId="46" xfId="1" quotePrefix="1" applyNumberFormat="1" applyFont="1" applyBorder="1" applyAlignment="1">
      <alignment horizontal="center"/>
    </xf>
    <xf numFmtId="176" fontId="22" fillId="0" borderId="17" xfId="1" quotePrefix="1" applyNumberFormat="1" applyFont="1" applyBorder="1" applyAlignment="1">
      <alignment horizontal="center"/>
    </xf>
    <xf numFmtId="176" fontId="22" fillId="0" borderId="18" xfId="1" quotePrefix="1" applyNumberFormat="1" applyFont="1" applyBorder="1" applyAlignment="1">
      <alignment horizontal="center"/>
    </xf>
    <xf numFmtId="176" fontId="22" fillId="0" borderId="54" xfId="1" quotePrefix="1" applyNumberFormat="1" applyFont="1" applyBorder="1" applyAlignment="1">
      <alignment horizontal="center"/>
    </xf>
    <xf numFmtId="176" fontId="22" fillId="0" borderId="48" xfId="1" applyNumberFormat="1" applyFont="1" applyBorder="1" applyAlignment="1">
      <alignment horizontal="center"/>
    </xf>
    <xf numFmtId="176" fontId="22" fillId="0" borderId="27" xfId="1" applyNumberFormat="1" applyFont="1" applyBorder="1" applyAlignment="1">
      <alignment horizontal="center"/>
    </xf>
    <xf numFmtId="176" fontId="22" fillId="0" borderId="17" xfId="1" applyNumberFormat="1" applyFont="1" applyBorder="1" applyAlignment="1">
      <alignment horizontal="center"/>
    </xf>
    <xf numFmtId="176" fontId="22" fillId="0" borderId="32" xfId="1" quotePrefix="1" applyNumberFormat="1" applyFont="1" applyBorder="1" applyAlignment="1">
      <alignment horizontal="center"/>
    </xf>
    <xf numFmtId="176" fontId="22" fillId="0" borderId="32" xfId="1" applyNumberFormat="1" applyFont="1" applyBorder="1" applyAlignment="1">
      <alignment horizontal="center"/>
    </xf>
    <xf numFmtId="176" fontId="22" fillId="0" borderId="30" xfId="1" quotePrefix="1" applyNumberFormat="1" applyFont="1" applyBorder="1" applyAlignment="1">
      <alignment horizontal="center"/>
    </xf>
    <xf numFmtId="0" fontId="55" fillId="0" borderId="0" xfId="1" applyFont="1" applyAlignment="1">
      <alignment vertical="center"/>
    </xf>
    <xf numFmtId="176" fontId="22" fillId="0" borderId="0" xfId="1" quotePrefix="1" applyNumberFormat="1" applyFont="1" applyAlignment="1">
      <alignment horizontal="center"/>
    </xf>
    <xf numFmtId="176" fontId="22" fillId="0" borderId="0" xfId="1" applyNumberFormat="1" applyFont="1" applyAlignment="1">
      <alignment horizontal="center"/>
    </xf>
    <xf numFmtId="0" fontId="60" fillId="0" borderId="0" xfId="1" applyFont="1"/>
    <xf numFmtId="176" fontId="61" fillId="0" borderId="0" xfId="1" quotePrefix="1" applyNumberFormat="1" applyFont="1" applyAlignment="1">
      <alignment horizontal="center"/>
    </xf>
    <xf numFmtId="0" fontId="22" fillId="2" borderId="9" xfId="1" applyFont="1" applyFill="1" applyBorder="1" applyAlignment="1">
      <alignment vertical="center"/>
    </xf>
    <xf numFmtId="0" fontId="22" fillId="0" borderId="10" xfId="1" applyFont="1" applyBorder="1" applyAlignment="1">
      <alignment vertical="center"/>
    </xf>
    <xf numFmtId="0" fontId="22" fillId="0" borderId="11" xfId="1" applyFont="1" applyBorder="1" applyAlignment="1">
      <alignment vertical="center"/>
    </xf>
    <xf numFmtId="0" fontId="22" fillId="0" borderId="12" xfId="1" applyFont="1" applyBorder="1" applyAlignment="1">
      <alignment horizontal="center" vertical="center"/>
    </xf>
    <xf numFmtId="0" fontId="22" fillId="0" borderId="10" xfId="1" applyFont="1" applyBorder="1" applyAlignment="1">
      <alignment horizontal="center" vertical="center"/>
    </xf>
    <xf numFmtId="0" fontId="37" fillId="0" borderId="0" xfId="1" applyFont="1" applyAlignment="1">
      <alignment horizontal="center"/>
    </xf>
    <xf numFmtId="0" fontId="19" fillId="0" borderId="40" xfId="1" applyFont="1" applyBorder="1" applyAlignment="1">
      <alignment horizontal="center"/>
    </xf>
    <xf numFmtId="0" fontId="62" fillId="0" borderId="0" xfId="0" applyFont="1">
      <alignment vertical="center"/>
    </xf>
    <xf numFmtId="176" fontId="47" fillId="0" borderId="27" xfId="1" quotePrefix="1" applyNumberFormat="1" applyFont="1" applyBorder="1" applyAlignment="1">
      <alignment horizontal="center"/>
    </xf>
    <xf numFmtId="176" fontId="47" fillId="0" borderId="55" xfId="1" quotePrefix="1" applyNumberFormat="1" applyFont="1" applyBorder="1" applyAlignment="1">
      <alignment horizontal="center"/>
    </xf>
    <xf numFmtId="49" fontId="59" fillId="0" borderId="20" xfId="1" applyNumberFormat="1" applyFont="1" applyBorder="1" applyAlignment="1">
      <alignment horizontal="right"/>
    </xf>
    <xf numFmtId="0" fontId="59" fillId="0" borderId="21" xfId="1" applyFont="1" applyBorder="1" applyAlignment="1">
      <alignment horizontal="left"/>
    </xf>
    <xf numFmtId="0" fontId="49" fillId="2" borderId="23" xfId="1" applyFont="1" applyFill="1" applyBorder="1"/>
    <xf numFmtId="49" fontId="59" fillId="0" borderId="24" xfId="1" applyNumberFormat="1" applyFont="1" applyBorder="1" applyAlignment="1">
      <alignment horizontal="right"/>
    </xf>
    <xf numFmtId="0" fontId="59" fillId="0" borderId="25" xfId="1" applyFont="1" applyBorder="1" applyAlignment="1">
      <alignment horizontal="left"/>
    </xf>
    <xf numFmtId="0" fontId="49" fillId="0" borderId="49" xfId="1" applyFont="1" applyBorder="1"/>
    <xf numFmtId="49" fontId="59" fillId="0" borderId="18" xfId="1" applyNumberFormat="1" applyFont="1" applyBorder="1" applyAlignment="1">
      <alignment horizontal="right"/>
    </xf>
    <xf numFmtId="0" fontId="59" fillId="0" borderId="41" xfId="1" applyFont="1" applyBorder="1" applyAlignment="1">
      <alignment horizontal="left"/>
    </xf>
    <xf numFmtId="49" fontId="59" fillId="0" borderId="15" xfId="1" applyNumberFormat="1" applyFont="1" applyBorder="1" applyAlignment="1">
      <alignment horizontal="right"/>
    </xf>
    <xf numFmtId="49" fontId="59" fillId="0" borderId="33" xfId="1" applyNumberFormat="1" applyFont="1" applyBorder="1" applyAlignment="1">
      <alignment horizontal="right"/>
    </xf>
    <xf numFmtId="0" fontId="59" fillId="0" borderId="53" xfId="1" applyFont="1" applyBorder="1" applyAlignment="1">
      <alignment horizontal="left"/>
    </xf>
    <xf numFmtId="0" fontId="59" fillId="0" borderId="16" xfId="1" applyFont="1" applyBorder="1" applyAlignment="1">
      <alignment horizontal="left"/>
    </xf>
    <xf numFmtId="49" fontId="59" fillId="0" borderId="30" xfId="1" applyNumberFormat="1" applyFont="1" applyBorder="1" applyAlignment="1">
      <alignment horizontal="right"/>
    </xf>
    <xf numFmtId="0" fontId="59" fillId="0" borderId="31" xfId="1" applyFont="1" applyBorder="1" applyAlignment="1">
      <alignment horizontal="left"/>
    </xf>
    <xf numFmtId="0" fontId="49" fillId="2" borderId="62" xfId="1" applyFont="1" applyFill="1" applyBorder="1"/>
    <xf numFmtId="49" fontId="59" fillId="0" borderId="28" xfId="1" applyNumberFormat="1" applyFont="1" applyBorder="1" applyAlignment="1">
      <alignment horizontal="right"/>
    </xf>
    <xf numFmtId="0" fontId="59" fillId="0" borderId="63" xfId="1" applyFont="1" applyBorder="1" applyAlignment="1">
      <alignment horizontal="left"/>
    </xf>
    <xf numFmtId="0" fontId="63" fillId="0" borderId="0" xfId="0" applyFont="1" applyAlignment="1">
      <alignment horizontal="left" vertical="center"/>
    </xf>
    <xf numFmtId="0" fontId="58" fillId="0" borderId="0" xfId="0" applyFont="1" applyAlignment="1">
      <alignment horizontal="right"/>
    </xf>
    <xf numFmtId="176" fontId="54" fillId="0" borderId="0" xfId="1" quotePrefix="1" applyNumberFormat="1" applyFont="1" applyAlignment="1">
      <alignment horizontal="center"/>
    </xf>
    <xf numFmtId="176" fontId="54" fillId="0" borderId="0" xfId="1" applyNumberFormat="1" applyFont="1" applyAlignment="1">
      <alignment horizontal="center"/>
    </xf>
    <xf numFmtId="49" fontId="59" fillId="0" borderId="15" xfId="1" quotePrefix="1" applyNumberFormat="1" applyFont="1" applyBorder="1" applyAlignment="1">
      <alignment horizontal="right"/>
    </xf>
    <xf numFmtId="0" fontId="59" fillId="0" borderId="16" xfId="1" applyFont="1" applyBorder="1"/>
    <xf numFmtId="0" fontId="59" fillId="0" borderId="25" xfId="1" applyFont="1" applyBorder="1"/>
    <xf numFmtId="0" fontId="59" fillId="0" borderId="41" xfId="1" applyFont="1" applyBorder="1"/>
    <xf numFmtId="49" fontId="59" fillId="0" borderId="20" xfId="1" quotePrefix="1" applyNumberFormat="1" applyFont="1" applyBorder="1" applyAlignment="1">
      <alignment horizontal="right"/>
    </xf>
    <xf numFmtId="0" fontId="59" fillId="0" borderId="21" xfId="1" applyFont="1" applyBorder="1"/>
    <xf numFmtId="0" fontId="59" fillId="0" borderId="31" xfId="1" applyFont="1" applyBorder="1"/>
    <xf numFmtId="49" fontId="59" fillId="0" borderId="0" xfId="1" applyNumberFormat="1" applyFont="1" applyAlignment="1">
      <alignment horizontal="right"/>
    </xf>
    <xf numFmtId="49" fontId="59" fillId="0" borderId="10" xfId="1" quotePrefix="1" applyNumberFormat="1" applyFont="1" applyBorder="1" applyAlignment="1">
      <alignment horizontal="right"/>
    </xf>
    <xf numFmtId="0" fontId="59" fillId="0" borderId="11" xfId="1" applyFont="1" applyBorder="1"/>
    <xf numFmtId="0" fontId="59" fillId="0" borderId="63" xfId="1" applyFont="1" applyBorder="1"/>
    <xf numFmtId="49" fontId="59" fillId="0" borderId="24" xfId="1" quotePrefix="1" applyNumberFormat="1" applyFont="1" applyBorder="1" applyAlignment="1">
      <alignment horizontal="right"/>
    </xf>
    <xf numFmtId="49" fontId="59" fillId="0" borderId="30" xfId="1" quotePrefix="1" applyNumberFormat="1" applyFont="1" applyBorder="1" applyAlignment="1">
      <alignment horizontal="right"/>
    </xf>
    <xf numFmtId="0" fontId="54" fillId="0" borderId="49" xfId="1" applyFont="1" applyBorder="1"/>
    <xf numFmtId="49" fontId="63" fillId="0" borderId="18" xfId="1" applyNumberFormat="1" applyFont="1" applyBorder="1" applyAlignment="1">
      <alignment horizontal="right"/>
    </xf>
    <xf numFmtId="0" fontId="63" fillId="0" borderId="53" xfId="1" applyFont="1" applyBorder="1" applyAlignment="1">
      <alignment horizontal="left"/>
    </xf>
    <xf numFmtId="0" fontId="54" fillId="0" borderId="19" xfId="1" applyFont="1" applyBorder="1"/>
    <xf numFmtId="49" fontId="63" fillId="0" borderId="20" xfId="1" applyNumberFormat="1" applyFont="1" applyBorder="1" applyAlignment="1">
      <alignment horizontal="right"/>
    </xf>
    <xf numFmtId="0" fontId="63" fillId="0" borderId="21" xfId="1" applyFont="1" applyBorder="1" applyAlignment="1">
      <alignment horizontal="left"/>
    </xf>
    <xf numFmtId="0" fontId="54" fillId="2" borderId="23" xfId="1" applyFont="1" applyFill="1" applyBorder="1"/>
    <xf numFmtId="49" fontId="63" fillId="0" borderId="24" xfId="1" applyNumberFormat="1" applyFont="1" applyBorder="1" applyAlignment="1">
      <alignment horizontal="right"/>
    </xf>
    <xf numFmtId="0" fontId="63" fillId="0" borderId="25" xfId="1" applyFont="1" applyBorder="1" applyAlignment="1">
      <alignment horizontal="left"/>
    </xf>
    <xf numFmtId="0" fontId="54" fillId="0" borderId="61" xfId="1" applyFont="1" applyBorder="1"/>
    <xf numFmtId="49" fontId="63" fillId="0" borderId="33" xfId="1" applyNumberFormat="1" applyFont="1" applyBorder="1" applyAlignment="1">
      <alignment horizontal="right"/>
    </xf>
    <xf numFmtId="0" fontId="63" fillId="0" borderId="41" xfId="1" applyFont="1" applyBorder="1" applyAlignment="1">
      <alignment horizontal="left"/>
    </xf>
    <xf numFmtId="0" fontId="54" fillId="0" borderId="60" xfId="1" applyFont="1" applyBorder="1"/>
    <xf numFmtId="49" fontId="63" fillId="0" borderId="30" xfId="1" applyNumberFormat="1" applyFont="1" applyBorder="1" applyAlignment="1">
      <alignment horizontal="right"/>
    </xf>
    <xf numFmtId="0" fontId="63" fillId="0" borderId="31" xfId="1" applyFont="1" applyBorder="1" applyAlignment="1">
      <alignment horizontal="left"/>
    </xf>
    <xf numFmtId="0" fontId="47" fillId="0" borderId="47" xfId="0" applyFont="1" applyBorder="1" applyAlignment="1">
      <alignment horizontal="center" vertical="center"/>
    </xf>
    <xf numFmtId="0" fontId="47" fillId="0" borderId="10" xfId="0" applyFont="1" applyBorder="1" applyAlignment="1">
      <alignment horizontal="center" vertical="center"/>
    </xf>
    <xf numFmtId="0" fontId="47" fillId="0" borderId="11" xfId="0" applyFont="1" applyBorder="1" applyAlignment="1">
      <alignment horizontal="center" vertical="center"/>
    </xf>
    <xf numFmtId="14" fontId="47" fillId="0" borderId="12" xfId="0" quotePrefix="1" applyNumberFormat="1" applyFont="1" applyBorder="1" applyAlignment="1">
      <alignment horizontal="center" vertical="center"/>
    </xf>
    <xf numFmtId="176" fontId="47" fillId="0" borderId="12" xfId="0" applyNumberFormat="1" applyFont="1" applyBorder="1" applyAlignment="1">
      <alignment horizontal="center" vertical="center"/>
    </xf>
    <xf numFmtId="176" fontId="47" fillId="0" borderId="12" xfId="1" applyNumberFormat="1" applyFont="1" applyBorder="1" applyAlignment="1">
      <alignment horizontal="center" vertical="center"/>
    </xf>
    <xf numFmtId="176" fontId="47" fillId="0" borderId="13" xfId="0" applyNumberFormat="1" applyFont="1" applyBorder="1" applyAlignment="1">
      <alignment horizontal="center" vertical="center"/>
    </xf>
    <xf numFmtId="14" fontId="49" fillId="0" borderId="12" xfId="0" quotePrefix="1" applyNumberFormat="1" applyFont="1" applyBorder="1" applyAlignment="1">
      <alignment horizontal="center" vertical="center"/>
    </xf>
    <xf numFmtId="176" fontId="47" fillId="0" borderId="32" xfId="0" applyNumberFormat="1" applyFont="1" applyBorder="1" applyAlignment="1">
      <alignment horizontal="center" vertical="center"/>
    </xf>
    <xf numFmtId="0" fontId="47" fillId="0" borderId="30" xfId="0" applyFont="1" applyBorder="1" applyAlignment="1">
      <alignment horizontal="center" vertical="center"/>
    </xf>
    <xf numFmtId="0" fontId="47" fillId="0" borderId="31" xfId="0" applyFont="1" applyBorder="1" applyAlignment="1">
      <alignment horizontal="center" vertical="center"/>
    </xf>
    <xf numFmtId="176" fontId="47" fillId="0" borderId="32" xfId="1" applyNumberFormat="1" applyFont="1" applyBorder="1" applyAlignment="1">
      <alignment horizontal="center" vertical="center"/>
    </xf>
    <xf numFmtId="176" fontId="47" fillId="0" borderId="39" xfId="0" applyNumberFormat="1" applyFont="1" applyBorder="1" applyAlignment="1">
      <alignment horizontal="center" vertical="center"/>
    </xf>
    <xf numFmtId="176" fontId="49" fillId="0" borderId="32" xfId="0" quotePrefix="1" applyNumberFormat="1" applyFont="1" applyBorder="1" applyAlignment="1">
      <alignment horizontal="center" vertical="center"/>
    </xf>
    <xf numFmtId="0" fontId="47" fillId="0" borderId="44" xfId="0" applyFont="1" applyBorder="1" applyAlignment="1">
      <alignment horizontal="center" vertical="center"/>
    </xf>
    <xf numFmtId="0" fontId="59" fillId="0" borderId="0" xfId="1" applyFont="1" applyAlignment="1">
      <alignment horizontal="left"/>
    </xf>
    <xf numFmtId="0" fontId="64" fillId="0" borderId="0" xfId="1" applyFont="1" applyAlignment="1">
      <alignment vertical="center"/>
    </xf>
    <xf numFmtId="14" fontId="58" fillId="0" borderId="0" xfId="0" quotePrefix="1" applyNumberFormat="1" applyFont="1">
      <alignment vertical="center"/>
    </xf>
    <xf numFmtId="176" fontId="47" fillId="0" borderId="35" xfId="0" applyNumberFormat="1" applyFont="1" applyBorder="1" applyAlignment="1">
      <alignment horizontal="center" vertical="center"/>
    </xf>
    <xf numFmtId="176" fontId="47" fillId="0" borderId="38" xfId="0" applyNumberFormat="1" applyFont="1" applyBorder="1" applyAlignment="1">
      <alignment horizontal="center" vertical="center"/>
    </xf>
    <xf numFmtId="176" fontId="47" fillId="0" borderId="39" xfId="0" applyNumberFormat="1" applyFont="1" applyBorder="1" applyAlignment="1">
      <alignment horizontal="center" vertical="center"/>
    </xf>
    <xf numFmtId="176" fontId="47" fillId="0" borderId="34" xfId="0" applyNumberFormat="1" applyFont="1" applyBorder="1" applyAlignment="1">
      <alignment horizontal="center" vertical="center"/>
    </xf>
    <xf numFmtId="176" fontId="47" fillId="0" borderId="37" xfId="0" applyNumberFormat="1" applyFont="1" applyBorder="1" applyAlignment="1">
      <alignment horizontal="center" vertical="center"/>
    </xf>
    <xf numFmtId="176" fontId="47" fillId="0" borderId="32" xfId="0" applyNumberFormat="1" applyFont="1" applyBorder="1" applyAlignment="1">
      <alignment horizontal="center" vertical="center"/>
    </xf>
    <xf numFmtId="176" fontId="47" fillId="0" borderId="34" xfId="1" applyNumberFormat="1" applyFont="1" applyBorder="1" applyAlignment="1">
      <alignment horizontal="center" vertical="center"/>
    </xf>
    <xf numFmtId="176" fontId="47" fillId="0" borderId="37" xfId="1" applyNumberFormat="1" applyFont="1" applyBorder="1" applyAlignment="1">
      <alignment horizontal="center" vertical="center"/>
    </xf>
    <xf numFmtId="176" fontId="47" fillId="0" borderId="32" xfId="1" applyNumberFormat="1" applyFont="1" applyBorder="1" applyAlignment="1">
      <alignment horizontal="center" vertical="center"/>
    </xf>
    <xf numFmtId="176" fontId="49" fillId="0" borderId="34" xfId="0" quotePrefix="1" applyNumberFormat="1" applyFont="1" applyBorder="1" applyAlignment="1">
      <alignment horizontal="center" vertical="center"/>
    </xf>
    <xf numFmtId="176" fontId="49" fillId="0" borderId="37" xfId="0" quotePrefix="1" applyNumberFormat="1" applyFont="1" applyBorder="1" applyAlignment="1">
      <alignment horizontal="center" vertical="center"/>
    </xf>
    <xf numFmtId="176" fontId="49" fillId="0" borderId="32" xfId="0" quotePrefix="1" applyNumberFormat="1" applyFont="1" applyBorder="1" applyAlignment="1">
      <alignment horizontal="center" vertical="center"/>
    </xf>
    <xf numFmtId="0" fontId="47" fillId="0" borderId="40" xfId="0" applyFont="1" applyBorder="1" applyAlignment="1">
      <alignment horizontal="center" vertical="center"/>
    </xf>
    <xf numFmtId="0" fontId="47" fillId="0" borderId="41" xfId="0" applyFont="1" applyBorder="1" applyAlignment="1">
      <alignment horizontal="center" vertical="center"/>
    </xf>
    <xf numFmtId="0" fontId="47" fillId="0" borderId="31" xfId="0" applyFont="1" applyBorder="1" applyAlignment="1">
      <alignment horizontal="center" vertical="center"/>
    </xf>
    <xf numFmtId="49" fontId="47" fillId="0" borderId="36" xfId="0" applyNumberFormat="1" applyFont="1" applyBorder="1" applyAlignment="1">
      <alignment horizontal="center" vertical="center"/>
    </xf>
    <xf numFmtId="49" fontId="47" fillId="0" borderId="33" xfId="0" applyNumberFormat="1" applyFont="1" applyBorder="1" applyAlignment="1">
      <alignment horizontal="center" vertical="center"/>
    </xf>
    <xf numFmtId="49" fontId="47" fillId="0" borderId="30" xfId="0" applyNumberFormat="1" applyFont="1" applyBorder="1" applyAlignment="1">
      <alignment horizontal="center" vertical="center"/>
    </xf>
    <xf numFmtId="0" fontId="49" fillId="0" borderId="42" xfId="0" applyFont="1" applyBorder="1" applyAlignment="1">
      <alignment horizontal="center" vertical="center"/>
    </xf>
    <xf numFmtId="0" fontId="49" fillId="0" borderId="43" xfId="0" applyFont="1" applyBorder="1" applyAlignment="1">
      <alignment horizontal="center" vertical="center"/>
    </xf>
    <xf numFmtId="0" fontId="49" fillId="0" borderId="44" xfId="0" applyFont="1" applyBorder="1" applyAlignment="1">
      <alignment horizontal="center" vertical="center"/>
    </xf>
    <xf numFmtId="176" fontId="47" fillId="0" borderId="17" xfId="0" applyNumberFormat="1" applyFont="1" applyBorder="1" applyAlignment="1">
      <alignment horizontal="center" vertical="center"/>
    </xf>
    <xf numFmtId="176" fontId="47" fillId="0" borderId="22" xfId="0" applyNumberFormat="1" applyFont="1" applyBorder="1" applyAlignment="1">
      <alignment horizontal="center" vertical="center"/>
    </xf>
    <xf numFmtId="176" fontId="47" fillId="0" borderId="26" xfId="0" applyNumberFormat="1" applyFont="1" applyBorder="1" applyAlignment="1">
      <alignment horizontal="center" vertical="center"/>
    </xf>
    <xf numFmtId="0" fontId="47" fillId="0" borderId="42" xfId="0" applyFont="1" applyBorder="1" applyAlignment="1">
      <alignment horizontal="center" vertical="center" wrapText="1"/>
    </xf>
    <xf numFmtId="0" fontId="47" fillId="0" borderId="43" xfId="0" applyFont="1" applyBorder="1" applyAlignment="1">
      <alignment horizontal="center" vertical="center" wrapText="1"/>
    </xf>
    <xf numFmtId="0" fontId="47" fillId="0" borderId="44" xfId="0" applyFont="1" applyBorder="1" applyAlignment="1">
      <alignment horizontal="center" vertical="center" wrapText="1"/>
    </xf>
    <xf numFmtId="0" fontId="47" fillId="0" borderId="36" xfId="0" applyFont="1" applyBorder="1" applyAlignment="1">
      <alignment horizontal="center" vertical="center"/>
    </xf>
    <xf numFmtId="0" fontId="47" fillId="0" borderId="33" xfId="0" applyFont="1" applyBorder="1" applyAlignment="1">
      <alignment horizontal="center" vertical="center"/>
    </xf>
    <xf numFmtId="0" fontId="47" fillId="0" borderId="30" xfId="0" applyFont="1" applyBorder="1" applyAlignment="1">
      <alignment horizontal="center" vertical="center"/>
    </xf>
    <xf numFmtId="14" fontId="49" fillId="0" borderId="17" xfId="0" quotePrefix="1" applyNumberFormat="1" applyFont="1" applyBorder="1" applyAlignment="1">
      <alignment horizontal="center" vertical="center"/>
    </xf>
    <xf numFmtId="14" fontId="49" fillId="0" borderId="22" xfId="0" quotePrefix="1" applyNumberFormat="1" applyFont="1" applyBorder="1" applyAlignment="1">
      <alignment horizontal="center" vertical="center"/>
    </xf>
    <xf numFmtId="14" fontId="49" fillId="0" borderId="26" xfId="0" quotePrefix="1" applyNumberFormat="1" applyFont="1" applyBorder="1" applyAlignment="1">
      <alignment horizontal="center" vertical="center"/>
    </xf>
    <xf numFmtId="0" fontId="37" fillId="0" borderId="0" xfId="1" applyFont="1" applyAlignment="1">
      <alignment horizontal="center"/>
    </xf>
    <xf numFmtId="14" fontId="8" fillId="0" borderId="0" xfId="1" applyNumberFormat="1" applyFont="1" applyAlignment="1">
      <alignment horizontal="right"/>
    </xf>
    <xf numFmtId="176" fontId="47" fillId="0" borderId="35" xfId="1" applyNumberFormat="1" applyFont="1" applyBorder="1" applyAlignment="1">
      <alignment horizontal="center" vertical="center"/>
    </xf>
    <xf numFmtId="176" fontId="47" fillId="0" borderId="38" xfId="1" applyNumberFormat="1" applyFont="1" applyBorder="1" applyAlignment="1">
      <alignment horizontal="center" vertical="center"/>
    </xf>
    <xf numFmtId="176" fontId="47" fillId="0" borderId="39" xfId="1" applyNumberFormat="1" applyFont="1" applyBorder="1" applyAlignment="1">
      <alignment horizontal="center" vertical="center"/>
    </xf>
    <xf numFmtId="176" fontId="47" fillId="0" borderId="17" xfId="1" applyNumberFormat="1" applyFont="1" applyBorder="1" applyAlignment="1">
      <alignment horizontal="center" vertical="center"/>
    </xf>
    <xf numFmtId="176" fontId="47" fillId="0" borderId="22" xfId="1" applyNumberFormat="1" applyFont="1" applyBorder="1" applyAlignment="1">
      <alignment horizontal="center" vertical="center"/>
    </xf>
    <xf numFmtId="176" fontId="47" fillId="0" borderId="26" xfId="1" applyNumberFormat="1" applyFont="1" applyBorder="1" applyAlignment="1">
      <alignment horizontal="center" vertical="center"/>
    </xf>
    <xf numFmtId="176" fontId="47" fillId="0" borderId="50" xfId="0" applyNumberFormat="1" applyFont="1" applyBorder="1" applyAlignment="1">
      <alignment horizontal="center" vertical="center"/>
    </xf>
    <xf numFmtId="176" fontId="47" fillId="0" borderId="56" xfId="0" applyNumberFormat="1" applyFont="1" applyBorder="1" applyAlignment="1">
      <alignment horizontal="center" vertical="center"/>
    </xf>
    <xf numFmtId="176" fontId="47" fillId="0" borderId="51" xfId="0" applyNumberFormat="1" applyFont="1" applyBorder="1" applyAlignment="1">
      <alignment horizontal="center" vertical="center"/>
    </xf>
    <xf numFmtId="0" fontId="57" fillId="0" borderId="0" xfId="0" applyFont="1" applyAlignment="1">
      <alignment horizontal="left" vertical="center"/>
    </xf>
    <xf numFmtId="0" fontId="23" fillId="0" borderId="0" xfId="0" applyFont="1" applyAlignment="1">
      <alignment horizontal="left" vertical="center"/>
    </xf>
    <xf numFmtId="0" fontId="25" fillId="0" borderId="0" xfId="1" applyFont="1" applyAlignment="1">
      <alignment horizontal="left"/>
    </xf>
    <xf numFmtId="0" fontId="28" fillId="0" borderId="0" xfId="1" applyFont="1" applyAlignment="1">
      <alignment horizontal="left"/>
    </xf>
    <xf numFmtId="0" fontId="28" fillId="0" borderId="7" xfId="1" applyFont="1" applyBorder="1" applyAlignment="1">
      <alignment horizontal="left"/>
    </xf>
    <xf numFmtId="14" fontId="47" fillId="0" borderId="34" xfId="0" quotePrefix="1" applyNumberFormat="1" applyFont="1" applyBorder="1" applyAlignment="1">
      <alignment horizontal="center" vertical="center"/>
    </xf>
    <xf numFmtId="14" fontId="47" fillId="0" borderId="32" xfId="0" quotePrefix="1" applyNumberFormat="1" applyFont="1" applyBorder="1" applyAlignment="1">
      <alignment horizontal="center" vertical="center"/>
    </xf>
    <xf numFmtId="0" fontId="47" fillId="0" borderId="42" xfId="0" applyFont="1" applyBorder="1" applyAlignment="1">
      <alignment horizontal="center" vertical="center"/>
    </xf>
    <xf numFmtId="0" fontId="47" fillId="0" borderId="43" xfId="0" applyFont="1" applyBorder="1" applyAlignment="1">
      <alignment horizontal="center" vertical="center"/>
    </xf>
    <xf numFmtId="0" fontId="47" fillId="0" borderId="44" xfId="0" applyFont="1" applyBorder="1" applyAlignment="1">
      <alignment horizontal="center" vertical="center"/>
    </xf>
    <xf numFmtId="176" fontId="47" fillId="0" borderId="34" xfId="1" quotePrefix="1" applyNumberFormat="1" applyFont="1" applyBorder="1" applyAlignment="1">
      <alignment horizontal="center" vertical="center"/>
    </xf>
    <xf numFmtId="176" fontId="47" fillId="0" borderId="37" xfId="1" quotePrefix="1" applyNumberFormat="1" applyFont="1" applyBorder="1" applyAlignment="1">
      <alignment horizontal="center" vertical="center"/>
    </xf>
    <xf numFmtId="176" fontId="47" fillId="0" borderId="32" xfId="1" quotePrefix="1" applyNumberFormat="1" applyFont="1" applyBorder="1" applyAlignment="1">
      <alignment horizontal="center" vertical="center"/>
    </xf>
    <xf numFmtId="176" fontId="47" fillId="0" borderId="34" xfId="0" quotePrefix="1" applyNumberFormat="1" applyFont="1" applyBorder="1" applyAlignment="1">
      <alignment horizontal="center" vertical="center"/>
    </xf>
    <xf numFmtId="176" fontId="47" fillId="0" borderId="37" xfId="0" quotePrefix="1" applyNumberFormat="1" applyFont="1" applyBorder="1" applyAlignment="1">
      <alignment horizontal="center" vertical="center"/>
    </xf>
    <xf numFmtId="176" fontId="47" fillId="0" borderId="32" xfId="0" quotePrefix="1" applyNumberFormat="1" applyFont="1" applyBorder="1" applyAlignment="1">
      <alignment horizontal="center" vertical="center"/>
    </xf>
    <xf numFmtId="176" fontId="47" fillId="0" borderId="35" xfId="0" quotePrefix="1" applyNumberFormat="1" applyFont="1" applyBorder="1" applyAlignment="1">
      <alignment horizontal="center" vertical="center"/>
    </xf>
    <xf numFmtId="176" fontId="47" fillId="0" borderId="38" xfId="0" quotePrefix="1" applyNumberFormat="1" applyFont="1" applyBorder="1" applyAlignment="1">
      <alignment horizontal="center" vertical="center"/>
    </xf>
    <xf numFmtId="176" fontId="47" fillId="0" borderId="39" xfId="0" quotePrefix="1" applyNumberFormat="1" applyFont="1" applyBorder="1" applyAlignment="1">
      <alignment horizontal="center" vertical="center"/>
    </xf>
    <xf numFmtId="14" fontId="47" fillId="0" borderId="37" xfId="0" quotePrefix="1" applyNumberFormat="1" applyFont="1" applyBorder="1" applyAlignment="1">
      <alignment horizontal="center" vertical="center"/>
    </xf>
    <xf numFmtId="0" fontId="30" fillId="0" borderId="0" xfId="1" applyFont="1" applyAlignment="1">
      <alignment horizontal="left"/>
    </xf>
    <xf numFmtId="0" fontId="30" fillId="0" borderId="7" xfId="1" applyFont="1" applyBorder="1" applyAlignment="1">
      <alignment horizontal="left"/>
    </xf>
    <xf numFmtId="176" fontId="47" fillId="0" borderId="3" xfId="0" quotePrefix="1" applyNumberFormat="1" applyFont="1" applyBorder="1" applyAlignment="1">
      <alignment horizontal="center" vertical="center"/>
    </xf>
    <xf numFmtId="176" fontId="47" fillId="0" borderId="5" xfId="0" quotePrefix="1" applyNumberFormat="1" applyFont="1" applyBorder="1" applyAlignment="1">
      <alignment horizontal="center" vertical="center"/>
    </xf>
    <xf numFmtId="176" fontId="47" fillId="0" borderId="8" xfId="0" quotePrefix="1" applyNumberFormat="1" applyFont="1" applyBorder="1" applyAlignment="1">
      <alignment horizontal="center" vertical="center"/>
    </xf>
  </cellXfs>
  <cellStyles count="2">
    <cellStyle name="標準" xfId="0" builtinId="0"/>
    <cellStyle name="標準 2" xfId="1" xr:uid="{DC58A8A6-F57E-462F-BC19-086CAFCD2C6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400050</xdr:colOff>
          <xdr:row>1</xdr:row>
          <xdr:rowOff>0</xdr:rowOff>
        </xdr:from>
        <xdr:to>
          <xdr:col>9</xdr:col>
          <xdr:colOff>0</xdr:colOff>
          <xdr:row>3</xdr:row>
          <xdr:rowOff>19050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400050</xdr:colOff>
          <xdr:row>1</xdr:row>
          <xdr:rowOff>0</xdr:rowOff>
        </xdr:from>
        <xdr:to>
          <xdr:col>8</xdr:col>
          <xdr:colOff>0</xdr:colOff>
          <xdr:row>3</xdr:row>
          <xdr:rowOff>19050</xdr:rowOff>
        </xdr:to>
        <xdr:sp macro="" textlink="">
          <xdr:nvSpPr>
            <xdr:cNvPr id="2049" name="Object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400050</xdr:colOff>
          <xdr:row>1</xdr:row>
          <xdr:rowOff>0</xdr:rowOff>
        </xdr:from>
        <xdr:to>
          <xdr:col>9</xdr:col>
          <xdr:colOff>0</xdr:colOff>
          <xdr:row>3</xdr:row>
          <xdr:rowOff>19050</xdr:rowOff>
        </xdr:to>
        <xdr:sp macro="" textlink="">
          <xdr:nvSpPr>
            <xdr:cNvPr id="3073" name="Object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oleObject" Target="../embeddings/oleObject2.bin"/><Relationship Id="rId2" Type="http://schemas.openxmlformats.org/officeDocument/2006/relationships/vmlDrawing" Target="../drawings/vmlDrawing2.vml"/><Relationship Id="rId1" Type="http://schemas.openxmlformats.org/officeDocument/2006/relationships/drawing" Target="../drawings/drawing2.xml"/><Relationship Id="rId4" Type="http://schemas.openxmlformats.org/officeDocument/2006/relationships/image" Target="../media/image1.emf"/></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359DC-2709-4CC8-BB88-B8F1778EC119}">
  <dimension ref="A1:Z104"/>
  <sheetViews>
    <sheetView tabSelected="1" workbookViewId="0">
      <selection activeCell="K39" sqref="K39"/>
    </sheetView>
  </sheetViews>
  <sheetFormatPr defaultRowHeight="18.75" x14ac:dyDescent="0.4"/>
  <cols>
    <col min="1" max="1" width="4.625" customWidth="1"/>
    <col min="2" max="2" width="22.5" customWidth="1"/>
    <col min="3" max="3" width="5.5" bestFit="1" customWidth="1"/>
    <col min="4" max="4" width="2.625" customWidth="1"/>
    <col min="6" max="7" width="10.75" bestFit="1" customWidth="1"/>
    <col min="8" max="8" width="12.25" customWidth="1"/>
    <col min="9" max="9" width="10.75" bestFit="1" customWidth="1"/>
    <col min="10" max="10" width="9.125" customWidth="1"/>
    <col min="11" max="11" width="19.5" customWidth="1"/>
    <col min="12" max="12" width="6.875" customWidth="1"/>
    <col min="13" max="13" width="2.75" customWidth="1"/>
    <col min="14" max="14" width="11.5" customWidth="1"/>
    <col min="15" max="15" width="13.875" style="23" customWidth="1"/>
    <col min="16" max="16" width="16" customWidth="1"/>
    <col min="17" max="17" width="15.5" customWidth="1"/>
    <col min="18" max="19" width="11.875" customWidth="1"/>
    <col min="23" max="23" width="9.5" bestFit="1" customWidth="1"/>
  </cols>
  <sheetData>
    <row r="1" spans="1:26" ht="25.5" customHeight="1" x14ac:dyDescent="0.4">
      <c r="J1" s="1"/>
      <c r="K1" s="1"/>
      <c r="L1" s="1"/>
      <c r="M1" s="1"/>
      <c r="N1" s="1"/>
      <c r="O1" s="2"/>
      <c r="P1" s="1"/>
    </row>
    <row r="2" spans="1:26" ht="30" x14ac:dyDescent="0.4">
      <c r="B2" s="3" t="s">
        <v>0</v>
      </c>
      <c r="C2" s="3"/>
      <c r="D2" s="3"/>
      <c r="E2" s="3"/>
      <c r="F2" s="3"/>
      <c r="G2" s="3"/>
      <c r="H2" s="3"/>
      <c r="I2" s="3"/>
      <c r="J2" s="4" t="s">
        <v>1</v>
      </c>
      <c r="K2" s="5"/>
      <c r="L2" s="5"/>
      <c r="M2" s="5"/>
      <c r="N2" s="5"/>
      <c r="O2" s="6"/>
      <c r="P2" s="5"/>
      <c r="Q2" s="5"/>
      <c r="R2" s="5"/>
      <c r="W2" s="289">
        <f ca="1">TODAY()</f>
        <v>45904</v>
      </c>
      <c r="X2" s="289"/>
      <c r="Y2" s="7"/>
      <c r="Z2" s="7"/>
    </row>
    <row r="3" spans="1:26" ht="23.25" x14ac:dyDescent="0.35">
      <c r="B3" s="8" t="s">
        <v>2</v>
      </c>
      <c r="C3" s="9"/>
      <c r="D3" s="9"/>
      <c r="E3" s="9"/>
      <c r="F3" s="9"/>
      <c r="G3" s="9"/>
      <c r="H3" s="9"/>
      <c r="I3" s="9"/>
      <c r="K3" s="10" t="s">
        <v>3</v>
      </c>
      <c r="L3" s="10"/>
      <c r="M3" s="10"/>
      <c r="N3" s="10"/>
      <c r="O3" s="11"/>
      <c r="P3" s="12"/>
      <c r="Q3" s="12"/>
      <c r="R3" s="12"/>
      <c r="S3" s="12"/>
      <c r="T3" s="12"/>
    </row>
    <row r="4" spans="1:26" ht="20.25" x14ac:dyDescent="0.3">
      <c r="B4" s="9"/>
      <c r="C4" s="9"/>
      <c r="D4" s="9"/>
      <c r="E4" s="9"/>
      <c r="F4" s="9"/>
      <c r="G4" s="9"/>
      <c r="H4" s="9"/>
      <c r="I4" s="9"/>
      <c r="K4" s="12"/>
      <c r="L4" s="12"/>
      <c r="M4" s="12"/>
      <c r="N4" s="12"/>
      <c r="O4" s="11"/>
      <c r="P4" s="12"/>
      <c r="Q4" s="12"/>
      <c r="R4" s="12"/>
      <c r="S4" s="12"/>
      <c r="T4" s="12"/>
    </row>
    <row r="5" spans="1:26" ht="9.75" customHeight="1" thickBot="1" x14ac:dyDescent="0.35">
      <c r="B5" s="9"/>
      <c r="C5" s="9"/>
      <c r="D5" s="9"/>
      <c r="E5" s="9"/>
      <c r="F5" s="9"/>
      <c r="G5" s="9"/>
      <c r="H5" s="9"/>
      <c r="I5" s="9"/>
      <c r="J5" s="13"/>
      <c r="K5" s="12"/>
      <c r="L5" s="12"/>
      <c r="M5" s="12"/>
      <c r="N5" s="12"/>
      <c r="O5" s="11"/>
      <c r="P5" s="12"/>
      <c r="Q5" s="12"/>
      <c r="R5" s="12"/>
      <c r="S5" s="12"/>
      <c r="T5" s="12"/>
    </row>
    <row r="6" spans="1:26" ht="15.95" customHeight="1" x14ac:dyDescent="0.25">
      <c r="B6" s="14"/>
      <c r="C6" s="15"/>
      <c r="D6" s="15"/>
      <c r="E6" s="15"/>
      <c r="F6" s="15"/>
      <c r="G6" s="15"/>
      <c r="H6" s="15"/>
      <c r="I6" s="15"/>
      <c r="J6" s="16"/>
      <c r="K6" s="12"/>
      <c r="L6" s="12"/>
      <c r="M6" s="12"/>
      <c r="N6" s="12"/>
      <c r="O6" s="11"/>
      <c r="P6" s="17" t="s">
        <v>4</v>
      </c>
      <c r="Q6" s="18"/>
      <c r="R6" s="18"/>
      <c r="S6" s="18"/>
      <c r="T6" s="18"/>
      <c r="U6" s="18"/>
      <c r="V6" s="18"/>
      <c r="W6" s="19"/>
      <c r="Y6" s="20"/>
      <c r="Z6" s="20"/>
    </row>
    <row r="7" spans="1:26" ht="15.95" customHeight="1" x14ac:dyDescent="0.25">
      <c r="B7" s="21" t="s">
        <v>5</v>
      </c>
      <c r="C7" s="22"/>
      <c r="D7" s="22"/>
      <c r="E7" s="22"/>
      <c r="F7" s="15"/>
      <c r="G7" s="15"/>
      <c r="H7" s="15"/>
      <c r="I7" s="15"/>
      <c r="J7" s="16"/>
      <c r="P7" s="24" t="s">
        <v>6</v>
      </c>
      <c r="Q7" s="25"/>
      <c r="R7" s="25"/>
      <c r="S7" s="25"/>
      <c r="T7" s="25"/>
      <c r="U7" s="25"/>
      <c r="V7" s="25"/>
      <c r="W7" s="26"/>
    </row>
    <row r="8" spans="1:26" ht="15.95" customHeight="1" thickBot="1" x14ac:dyDescent="0.2">
      <c r="B8" s="299" t="s">
        <v>7</v>
      </c>
      <c r="C8" s="300"/>
      <c r="D8" s="300"/>
      <c r="E8" s="300"/>
      <c r="F8" s="300"/>
      <c r="G8" s="300"/>
      <c r="H8" s="300"/>
      <c r="I8" s="300"/>
      <c r="J8" s="300"/>
      <c r="P8" s="29" t="s">
        <v>8</v>
      </c>
      <c r="Q8" s="30"/>
      <c r="R8" s="31"/>
      <c r="S8" s="30"/>
      <c r="T8" s="30"/>
      <c r="U8" s="30"/>
      <c r="V8" s="30"/>
      <c r="W8" s="32"/>
    </row>
    <row r="9" spans="1:26" ht="19.5" x14ac:dyDescent="0.3">
      <c r="B9" s="301" t="s">
        <v>9</v>
      </c>
      <c r="C9" s="302"/>
      <c r="D9" s="302"/>
      <c r="E9" s="302"/>
      <c r="F9" s="34"/>
      <c r="G9" s="34"/>
      <c r="H9" s="34"/>
      <c r="I9" s="34"/>
      <c r="P9" s="33"/>
    </row>
    <row r="10" spans="1:26" ht="15.95" customHeight="1" thickBot="1" x14ac:dyDescent="0.3">
      <c r="B10" s="303"/>
      <c r="C10" s="303"/>
      <c r="D10" s="303"/>
      <c r="E10" s="303"/>
      <c r="F10" s="25"/>
      <c r="G10" s="25"/>
      <c r="H10" s="35"/>
      <c r="I10" s="36"/>
      <c r="J10" s="25"/>
      <c r="P10" s="33"/>
    </row>
    <row r="11" spans="1:26" ht="15.75" customHeight="1" thickBot="1" x14ac:dyDescent="0.2">
      <c r="B11" s="66" t="s">
        <v>10</v>
      </c>
      <c r="C11" s="67" t="s">
        <v>11</v>
      </c>
      <c r="D11" s="68"/>
      <c r="E11" s="69" t="s">
        <v>12</v>
      </c>
      <c r="F11" s="69" t="s">
        <v>13</v>
      </c>
      <c r="G11" s="69" t="s">
        <v>14</v>
      </c>
      <c r="H11" s="69" t="s">
        <v>15</v>
      </c>
      <c r="I11" s="69" t="s">
        <v>16</v>
      </c>
      <c r="J11" s="70" t="s">
        <v>12</v>
      </c>
      <c r="K11" s="71" t="s">
        <v>17</v>
      </c>
      <c r="L11" s="72" t="s">
        <v>18</v>
      </c>
      <c r="M11" s="73"/>
      <c r="N11" s="74" t="s">
        <v>19</v>
      </c>
      <c r="O11" s="76" t="s">
        <v>20</v>
      </c>
      <c r="P11" s="74" t="s">
        <v>21</v>
      </c>
      <c r="Q11" s="74" t="s">
        <v>22</v>
      </c>
      <c r="R11" s="75" t="s">
        <v>23</v>
      </c>
    </row>
    <row r="12" spans="1:26" ht="15.75" customHeight="1" x14ac:dyDescent="0.15">
      <c r="A12" s="135" t="s">
        <v>24</v>
      </c>
      <c r="B12" s="136" t="s">
        <v>25</v>
      </c>
      <c r="C12" s="188" t="s">
        <v>80</v>
      </c>
      <c r="D12" s="189" t="s">
        <v>26</v>
      </c>
      <c r="E12" s="81" t="s">
        <v>109</v>
      </c>
      <c r="F12" s="82" t="s">
        <v>27</v>
      </c>
      <c r="G12" s="82">
        <f>E12+2</f>
        <v>45908</v>
      </c>
      <c r="H12" s="82">
        <f>+G12</f>
        <v>45908</v>
      </c>
      <c r="I12" s="82">
        <f>G12+1</f>
        <v>45909</v>
      </c>
      <c r="J12" s="78">
        <f>I12+3</f>
        <v>45912</v>
      </c>
      <c r="K12" s="279" t="s">
        <v>128</v>
      </c>
      <c r="L12" s="282">
        <v>2511</v>
      </c>
      <c r="M12" s="267" t="s">
        <v>28</v>
      </c>
      <c r="N12" s="304" t="s">
        <v>79</v>
      </c>
      <c r="O12" s="258">
        <v>45917</v>
      </c>
      <c r="P12" s="261">
        <f>O12+3</f>
        <v>45920</v>
      </c>
      <c r="Q12" s="258">
        <f>O12+5</f>
        <v>45922</v>
      </c>
      <c r="R12" s="255">
        <f>O12+6</f>
        <v>45923</v>
      </c>
    </row>
    <row r="13" spans="1:26" ht="15.75" customHeight="1" thickBot="1" x14ac:dyDescent="0.2">
      <c r="A13" s="135"/>
      <c r="B13" s="190" t="s">
        <v>73</v>
      </c>
      <c r="C13" s="191" t="s">
        <v>74</v>
      </c>
      <c r="D13" s="192" t="s">
        <v>30</v>
      </c>
      <c r="E13" s="83">
        <f>E12+1</f>
        <v>45907</v>
      </c>
      <c r="F13" s="83" t="s">
        <v>27</v>
      </c>
      <c r="G13" s="83">
        <f>E13+2</f>
        <v>45909</v>
      </c>
      <c r="H13" s="83">
        <f>G13</f>
        <v>45909</v>
      </c>
      <c r="I13" s="83">
        <f>H13+2</f>
        <v>45911</v>
      </c>
      <c r="J13" s="103">
        <f>I13+2</f>
        <v>45913</v>
      </c>
      <c r="K13" s="281"/>
      <c r="L13" s="284"/>
      <c r="M13" s="269"/>
      <c r="N13" s="305"/>
      <c r="O13" s="260"/>
      <c r="P13" s="263"/>
      <c r="Q13" s="260"/>
      <c r="R13" s="257"/>
    </row>
    <row r="14" spans="1:26" ht="15.75" customHeight="1" x14ac:dyDescent="0.15">
      <c r="A14" s="143"/>
      <c r="B14" s="193" t="s">
        <v>31</v>
      </c>
      <c r="C14" s="194" t="s">
        <v>75</v>
      </c>
      <c r="D14" s="195" t="s">
        <v>32</v>
      </c>
      <c r="E14" s="80">
        <f>E12+3</f>
        <v>45909</v>
      </c>
      <c r="F14" s="80">
        <f>E14+2</f>
        <v>45911</v>
      </c>
      <c r="G14" s="80">
        <f>E14+3</f>
        <v>45912</v>
      </c>
      <c r="H14" s="77">
        <f>G14</f>
        <v>45912</v>
      </c>
      <c r="I14" s="80">
        <f>H14+1</f>
        <v>45913</v>
      </c>
      <c r="J14" s="122">
        <f>I14+2</f>
        <v>45915</v>
      </c>
      <c r="K14" s="279" t="s">
        <v>88</v>
      </c>
      <c r="L14" s="282">
        <v>2511</v>
      </c>
      <c r="M14" s="267" t="s">
        <v>28</v>
      </c>
      <c r="N14" s="285" t="s">
        <v>83</v>
      </c>
      <c r="O14" s="258">
        <f>O12+7</f>
        <v>45924</v>
      </c>
      <c r="P14" s="261">
        <f>P12+7</f>
        <v>45927</v>
      </c>
      <c r="Q14" s="261">
        <f>Q12+7</f>
        <v>45929</v>
      </c>
      <c r="R14" s="290">
        <f>R12+7</f>
        <v>45930</v>
      </c>
    </row>
    <row r="15" spans="1:26" ht="15.75" customHeight="1" x14ac:dyDescent="0.15">
      <c r="A15" s="135"/>
      <c r="B15" s="139" t="s">
        <v>25</v>
      </c>
      <c r="C15" s="196" t="s">
        <v>81</v>
      </c>
      <c r="D15" s="189" t="s">
        <v>26</v>
      </c>
      <c r="E15" s="81">
        <f t="shared" ref="E15:E23" si="0">E12+7</f>
        <v>45913</v>
      </c>
      <c r="F15" s="82" t="s">
        <v>27</v>
      </c>
      <c r="G15" s="82">
        <f>E15+2</f>
        <v>45915</v>
      </c>
      <c r="H15" s="82">
        <f>+G15</f>
        <v>45915</v>
      </c>
      <c r="I15" s="82">
        <f>H15+1</f>
        <v>45916</v>
      </c>
      <c r="J15" s="78">
        <f>I15+3</f>
        <v>45919</v>
      </c>
      <c r="K15" s="280"/>
      <c r="L15" s="283"/>
      <c r="M15" s="268"/>
      <c r="N15" s="286"/>
      <c r="O15" s="259"/>
      <c r="P15" s="262"/>
      <c r="Q15" s="262"/>
      <c r="R15" s="291"/>
    </row>
    <row r="16" spans="1:26" ht="15.75" customHeight="1" thickBot="1" x14ac:dyDescent="0.2">
      <c r="A16" s="135"/>
      <c r="B16" s="190" t="s">
        <v>29</v>
      </c>
      <c r="C16" s="191" t="s">
        <v>70</v>
      </c>
      <c r="D16" s="192" t="s">
        <v>30</v>
      </c>
      <c r="E16" s="83">
        <f t="shared" si="0"/>
        <v>45914</v>
      </c>
      <c r="F16" s="83" t="s">
        <v>27</v>
      </c>
      <c r="G16" s="83">
        <f>E16+2</f>
        <v>45916</v>
      </c>
      <c r="H16" s="83">
        <f>G16</f>
        <v>45916</v>
      </c>
      <c r="I16" s="83">
        <f>H16+2</f>
        <v>45918</v>
      </c>
      <c r="J16" s="103">
        <f>I16+2</f>
        <v>45920</v>
      </c>
      <c r="K16" s="281"/>
      <c r="L16" s="284"/>
      <c r="M16" s="269"/>
      <c r="N16" s="287"/>
      <c r="O16" s="260"/>
      <c r="P16" s="263"/>
      <c r="Q16" s="263"/>
      <c r="R16" s="292"/>
    </row>
    <row r="17" spans="1:19" ht="15.75" customHeight="1" x14ac:dyDescent="0.15">
      <c r="A17" s="143"/>
      <c r="B17" s="138" t="s">
        <v>31</v>
      </c>
      <c r="C17" s="197" t="s">
        <v>82</v>
      </c>
      <c r="D17" s="198" t="s">
        <v>32</v>
      </c>
      <c r="E17" s="80">
        <f t="shared" si="0"/>
        <v>45916</v>
      </c>
      <c r="F17" s="80">
        <f>E17+2</f>
        <v>45918</v>
      </c>
      <c r="G17" s="80">
        <f>E17+3</f>
        <v>45919</v>
      </c>
      <c r="H17" s="77">
        <f>G17</f>
        <v>45919</v>
      </c>
      <c r="I17" s="80">
        <f>H17+1</f>
        <v>45920</v>
      </c>
      <c r="J17" s="122">
        <f>I17+2</f>
        <v>45922</v>
      </c>
      <c r="K17" s="279" t="s">
        <v>71</v>
      </c>
      <c r="L17" s="282">
        <v>2512</v>
      </c>
      <c r="M17" s="267" t="s">
        <v>33</v>
      </c>
      <c r="N17" s="285" t="s">
        <v>103</v>
      </c>
      <c r="O17" s="258">
        <f>O14+7</f>
        <v>45931</v>
      </c>
      <c r="P17" s="261">
        <f>P14+7</f>
        <v>45934</v>
      </c>
      <c r="Q17" s="258">
        <f>Q14+7</f>
        <v>45936</v>
      </c>
      <c r="R17" s="255">
        <f>R14+7</f>
        <v>45937</v>
      </c>
    </row>
    <row r="18" spans="1:19" ht="15.75" customHeight="1" x14ac:dyDescent="0.15">
      <c r="A18" s="135"/>
      <c r="B18" s="136" t="s">
        <v>25</v>
      </c>
      <c r="C18" s="188" t="s">
        <v>90</v>
      </c>
      <c r="D18" s="199" t="s">
        <v>26</v>
      </c>
      <c r="E18" s="81">
        <f t="shared" si="0"/>
        <v>45920</v>
      </c>
      <c r="F18" s="82" t="s">
        <v>27</v>
      </c>
      <c r="G18" s="82">
        <f>E18+2</f>
        <v>45922</v>
      </c>
      <c r="H18" s="82">
        <f>+G18</f>
        <v>45922</v>
      </c>
      <c r="I18" s="82">
        <f>H18+1</f>
        <v>45923</v>
      </c>
      <c r="J18" s="78">
        <f>I18+3</f>
        <v>45926</v>
      </c>
      <c r="K18" s="280"/>
      <c r="L18" s="283"/>
      <c r="M18" s="268"/>
      <c r="N18" s="286"/>
      <c r="O18" s="259"/>
      <c r="P18" s="262"/>
      <c r="Q18" s="259"/>
      <c r="R18" s="256"/>
    </row>
    <row r="19" spans="1:19" ht="15.75" customHeight="1" thickBot="1" x14ac:dyDescent="0.2">
      <c r="A19" s="135"/>
      <c r="B19" s="190" t="s">
        <v>73</v>
      </c>
      <c r="C19" s="191" t="s">
        <v>72</v>
      </c>
      <c r="D19" s="192" t="s">
        <v>30</v>
      </c>
      <c r="E19" s="83">
        <f t="shared" si="0"/>
        <v>45921</v>
      </c>
      <c r="F19" s="83" t="s">
        <v>27</v>
      </c>
      <c r="G19" s="83">
        <f>E19+2</f>
        <v>45923</v>
      </c>
      <c r="H19" s="83">
        <f>G19</f>
        <v>45923</v>
      </c>
      <c r="I19" s="83">
        <f>H19+2</f>
        <v>45925</v>
      </c>
      <c r="J19" s="103">
        <f>I19+2</f>
        <v>45927</v>
      </c>
      <c r="K19" s="281"/>
      <c r="L19" s="284"/>
      <c r="M19" s="269"/>
      <c r="N19" s="287"/>
      <c r="O19" s="260"/>
      <c r="P19" s="263"/>
      <c r="Q19" s="260"/>
      <c r="R19" s="257"/>
    </row>
    <row r="20" spans="1:19" ht="15.75" customHeight="1" x14ac:dyDescent="0.15">
      <c r="A20" s="143"/>
      <c r="B20" s="193" t="s">
        <v>31</v>
      </c>
      <c r="C20" s="194" t="s">
        <v>91</v>
      </c>
      <c r="D20" s="198" t="s">
        <v>32</v>
      </c>
      <c r="E20" s="80">
        <f t="shared" si="0"/>
        <v>45923</v>
      </c>
      <c r="F20" s="80">
        <f>E20+2</f>
        <v>45925</v>
      </c>
      <c r="G20" s="80">
        <f>E20+3</f>
        <v>45926</v>
      </c>
      <c r="H20" s="77">
        <f>G20</f>
        <v>45926</v>
      </c>
      <c r="I20" s="80">
        <f>H20+1</f>
        <v>45927</v>
      </c>
      <c r="J20" s="122">
        <f>I20+2</f>
        <v>45929</v>
      </c>
      <c r="K20" s="279" t="s">
        <v>127</v>
      </c>
      <c r="L20" s="282">
        <v>2512</v>
      </c>
      <c r="M20" s="267" t="s">
        <v>33</v>
      </c>
      <c r="N20" s="285" t="s">
        <v>112</v>
      </c>
      <c r="O20" s="276">
        <f>O17+7</f>
        <v>45938</v>
      </c>
      <c r="P20" s="293">
        <f>P17+7</f>
        <v>45941</v>
      </c>
      <c r="Q20" s="276">
        <f>Q17+7</f>
        <v>45943</v>
      </c>
      <c r="R20" s="296">
        <f>R17+7</f>
        <v>45944</v>
      </c>
    </row>
    <row r="21" spans="1:19" ht="15.75" customHeight="1" x14ac:dyDescent="0.15">
      <c r="A21" s="135"/>
      <c r="B21" s="139" t="s">
        <v>25</v>
      </c>
      <c r="C21" s="196" t="s">
        <v>105</v>
      </c>
      <c r="D21" s="199" t="s">
        <v>26</v>
      </c>
      <c r="E21" s="81">
        <f t="shared" si="0"/>
        <v>45927</v>
      </c>
      <c r="F21" s="82" t="s">
        <v>27</v>
      </c>
      <c r="G21" s="82">
        <f>E21+2</f>
        <v>45929</v>
      </c>
      <c r="H21" s="82">
        <f>+G21</f>
        <v>45929</v>
      </c>
      <c r="I21" s="82">
        <f>H21+1</f>
        <v>45930</v>
      </c>
      <c r="J21" s="78">
        <f>I21+3</f>
        <v>45933</v>
      </c>
      <c r="K21" s="280"/>
      <c r="L21" s="283"/>
      <c r="M21" s="268"/>
      <c r="N21" s="286"/>
      <c r="O21" s="277"/>
      <c r="P21" s="294"/>
      <c r="Q21" s="277"/>
      <c r="R21" s="297"/>
    </row>
    <row r="22" spans="1:19" ht="15.75" customHeight="1" thickBot="1" x14ac:dyDescent="0.2">
      <c r="A22" s="135"/>
      <c r="B22" s="190" t="s">
        <v>29</v>
      </c>
      <c r="C22" s="191" t="s">
        <v>110</v>
      </c>
      <c r="D22" s="192" t="s">
        <v>30</v>
      </c>
      <c r="E22" s="83">
        <f t="shared" si="0"/>
        <v>45928</v>
      </c>
      <c r="F22" s="83" t="s">
        <v>27</v>
      </c>
      <c r="G22" s="83">
        <f>E22+2</f>
        <v>45930</v>
      </c>
      <c r="H22" s="83">
        <f>G22</f>
        <v>45930</v>
      </c>
      <c r="I22" s="83">
        <f>H22+2</f>
        <v>45932</v>
      </c>
      <c r="J22" s="103">
        <f>I22+2</f>
        <v>45934</v>
      </c>
      <c r="K22" s="281"/>
      <c r="L22" s="284"/>
      <c r="M22" s="269"/>
      <c r="N22" s="287"/>
      <c r="O22" s="278"/>
      <c r="P22" s="295"/>
      <c r="Q22" s="278"/>
      <c r="R22" s="298"/>
    </row>
    <row r="23" spans="1:19" ht="15.75" customHeight="1" thickBot="1" x14ac:dyDescent="0.2">
      <c r="A23" s="143"/>
      <c r="B23" s="140" t="s">
        <v>31</v>
      </c>
      <c r="C23" s="200" t="s">
        <v>111</v>
      </c>
      <c r="D23" s="201" t="s">
        <v>32</v>
      </c>
      <c r="E23" s="105">
        <f t="shared" si="0"/>
        <v>45930</v>
      </c>
      <c r="F23" s="105">
        <f>E23+2</f>
        <v>45932</v>
      </c>
      <c r="G23" s="105">
        <f>E23+3</f>
        <v>45933</v>
      </c>
      <c r="H23" s="86">
        <f>G23</f>
        <v>45933</v>
      </c>
      <c r="I23" s="105">
        <f>H23+1</f>
        <v>45934</v>
      </c>
      <c r="J23" s="106">
        <f>I23+2</f>
        <v>45936</v>
      </c>
      <c r="K23" s="237" t="s">
        <v>88</v>
      </c>
      <c r="L23" s="238">
        <v>2512</v>
      </c>
      <c r="M23" s="239" t="s">
        <v>33</v>
      </c>
      <c r="N23" s="244" t="s">
        <v>113</v>
      </c>
      <c r="O23" s="241">
        <f>O20+7</f>
        <v>45945</v>
      </c>
      <c r="P23" s="242">
        <f>P20+7</f>
        <v>45948</v>
      </c>
      <c r="Q23" s="241">
        <f>Q20+7</f>
        <v>45950</v>
      </c>
      <c r="R23" s="243">
        <f>R20+7</f>
        <v>45951</v>
      </c>
    </row>
    <row r="24" spans="1:19" ht="15.95" customHeight="1" x14ac:dyDescent="0.15">
      <c r="A24" s="143"/>
      <c r="B24" s="205"/>
      <c r="C24" s="141"/>
      <c r="D24" s="141"/>
      <c r="E24" s="40"/>
      <c r="F24" s="40"/>
      <c r="I24" s="41"/>
      <c r="J24" s="40"/>
      <c r="K24" s="118"/>
      <c r="L24" s="118"/>
      <c r="M24" s="118"/>
      <c r="N24" s="123"/>
      <c r="O24" s="120"/>
      <c r="P24" s="121"/>
      <c r="Q24" s="120"/>
      <c r="R24" s="120"/>
    </row>
    <row r="25" spans="1:19" ht="15.95" customHeight="1" thickBot="1" x14ac:dyDescent="0.2">
      <c r="B25" s="131"/>
      <c r="D25" s="39"/>
      <c r="E25" s="40"/>
      <c r="F25" s="40"/>
      <c r="I25" s="41"/>
      <c r="J25" s="40"/>
      <c r="K25" s="118"/>
      <c r="L25" s="118"/>
      <c r="M25" s="118"/>
      <c r="N25" s="123"/>
      <c r="O25" s="120"/>
      <c r="P25" s="121"/>
      <c r="Q25" s="120"/>
      <c r="R25" s="120"/>
    </row>
    <row r="26" spans="1:19" ht="15.95" customHeight="1" thickBot="1" x14ac:dyDescent="0.2">
      <c r="B26" s="66" t="s">
        <v>10</v>
      </c>
      <c r="C26" s="67" t="s">
        <v>11</v>
      </c>
      <c r="D26" s="68"/>
      <c r="E26" s="69" t="s">
        <v>12</v>
      </c>
      <c r="F26" s="69" t="s">
        <v>13</v>
      </c>
      <c r="G26" s="69" t="s">
        <v>14</v>
      </c>
      <c r="H26" s="69" t="s">
        <v>15</v>
      </c>
      <c r="I26" s="69" t="s">
        <v>16</v>
      </c>
      <c r="J26" s="70" t="s">
        <v>12</v>
      </c>
      <c r="K26" s="145" t="s">
        <v>17</v>
      </c>
      <c r="L26" s="72" t="s">
        <v>18</v>
      </c>
      <c r="M26" s="73"/>
      <c r="N26" s="74" t="s">
        <v>19</v>
      </c>
      <c r="O26" s="76" t="s">
        <v>34</v>
      </c>
      <c r="P26" s="74" t="s">
        <v>35</v>
      </c>
      <c r="Q26" s="74" t="s">
        <v>36</v>
      </c>
      <c r="R26" s="72" t="s">
        <v>37</v>
      </c>
      <c r="S26" s="75" t="s">
        <v>19</v>
      </c>
    </row>
    <row r="27" spans="1:19" ht="15.95" customHeight="1" x14ac:dyDescent="0.15">
      <c r="A27" s="135" t="s">
        <v>24</v>
      </c>
      <c r="B27" s="136" t="s">
        <v>25</v>
      </c>
      <c r="C27" s="188" t="s">
        <v>80</v>
      </c>
      <c r="D27" s="189" t="s">
        <v>26</v>
      </c>
      <c r="E27" s="81" t="s">
        <v>109</v>
      </c>
      <c r="F27" s="82" t="s">
        <v>27</v>
      </c>
      <c r="G27" s="82">
        <f>E27+2</f>
        <v>45908</v>
      </c>
      <c r="H27" s="82">
        <f>+G27</f>
        <v>45908</v>
      </c>
      <c r="I27" s="82">
        <f>G27+1</f>
        <v>45909</v>
      </c>
      <c r="J27" s="78">
        <f>I27+3</f>
        <v>45912</v>
      </c>
      <c r="K27" s="273" t="s">
        <v>131</v>
      </c>
      <c r="L27" s="270" t="s">
        <v>132</v>
      </c>
      <c r="M27" s="267" t="s">
        <v>33</v>
      </c>
      <c r="N27" s="264" t="s">
        <v>134</v>
      </c>
      <c r="O27" s="258">
        <f>N27+5</f>
        <v>45935</v>
      </c>
      <c r="P27" s="261">
        <f>O27+2</f>
        <v>45937</v>
      </c>
      <c r="Q27" s="258">
        <f>P27+4</f>
        <v>45941</v>
      </c>
      <c r="R27" s="258">
        <f>Q27+2</f>
        <v>45943</v>
      </c>
      <c r="S27" s="255">
        <f>R27+1</f>
        <v>45944</v>
      </c>
    </row>
    <row r="28" spans="1:19" ht="15.95" customHeight="1" x14ac:dyDescent="0.15">
      <c r="A28" s="135"/>
      <c r="B28" s="202" t="s">
        <v>73</v>
      </c>
      <c r="C28" s="203" t="s">
        <v>74</v>
      </c>
      <c r="D28" s="204" t="s">
        <v>30</v>
      </c>
      <c r="E28" s="186">
        <f>E27+1</f>
        <v>45907</v>
      </c>
      <c r="F28" s="186" t="s">
        <v>27</v>
      </c>
      <c r="G28" s="186">
        <f>E28+2</f>
        <v>45909</v>
      </c>
      <c r="H28" s="186">
        <f>G28</f>
        <v>45909</v>
      </c>
      <c r="I28" s="186">
        <f>H28+2</f>
        <v>45911</v>
      </c>
      <c r="J28" s="187">
        <f>I28+2</f>
        <v>45913</v>
      </c>
      <c r="K28" s="274"/>
      <c r="L28" s="271"/>
      <c r="M28" s="268"/>
      <c r="N28" s="265"/>
      <c r="O28" s="259"/>
      <c r="P28" s="262"/>
      <c r="Q28" s="259"/>
      <c r="R28" s="259"/>
      <c r="S28" s="256"/>
    </row>
    <row r="29" spans="1:19" ht="15.95" customHeight="1" thickBot="1" x14ac:dyDescent="0.2">
      <c r="A29" s="143"/>
      <c r="B29" s="137" t="s">
        <v>31</v>
      </c>
      <c r="C29" s="191" t="s">
        <v>75</v>
      </c>
      <c r="D29" s="192" t="s">
        <v>32</v>
      </c>
      <c r="E29" s="83">
        <f>E27+3</f>
        <v>45909</v>
      </c>
      <c r="F29" s="83">
        <f>E29+2</f>
        <v>45911</v>
      </c>
      <c r="G29" s="83">
        <f>E29+3</f>
        <v>45912</v>
      </c>
      <c r="H29" s="84">
        <f>G29</f>
        <v>45912</v>
      </c>
      <c r="I29" s="83">
        <f>H29+1</f>
        <v>45913</v>
      </c>
      <c r="J29" s="103">
        <f>I29+2</f>
        <v>45915</v>
      </c>
      <c r="K29" s="274"/>
      <c r="L29" s="271"/>
      <c r="M29" s="268"/>
      <c r="N29" s="265"/>
      <c r="O29" s="259"/>
      <c r="P29" s="262"/>
      <c r="Q29" s="259"/>
      <c r="R29" s="259"/>
      <c r="S29" s="256"/>
    </row>
    <row r="30" spans="1:19" ht="15.95" customHeight="1" x14ac:dyDescent="0.15">
      <c r="A30" s="135"/>
      <c r="B30" s="139" t="s">
        <v>25</v>
      </c>
      <c r="C30" s="196" t="s">
        <v>81</v>
      </c>
      <c r="D30" s="199" t="s">
        <v>26</v>
      </c>
      <c r="E30" s="81">
        <f t="shared" ref="E30:E38" si="1">E27+7</f>
        <v>45913</v>
      </c>
      <c r="F30" s="82" t="s">
        <v>27</v>
      </c>
      <c r="G30" s="82">
        <f>E30+2</f>
        <v>45915</v>
      </c>
      <c r="H30" s="82">
        <f>+G30</f>
        <v>45915</v>
      </c>
      <c r="I30" s="82">
        <f>H30+1</f>
        <v>45916</v>
      </c>
      <c r="J30" s="78">
        <f>I30+3</f>
        <v>45919</v>
      </c>
      <c r="K30" s="274"/>
      <c r="L30" s="271"/>
      <c r="M30" s="268"/>
      <c r="N30" s="265"/>
      <c r="O30" s="259"/>
      <c r="P30" s="262"/>
      <c r="Q30" s="259"/>
      <c r="R30" s="259"/>
      <c r="S30" s="256"/>
    </row>
    <row r="31" spans="1:19" ht="15.95" customHeight="1" x14ac:dyDescent="0.15">
      <c r="A31" s="135"/>
      <c r="B31" s="202" t="s">
        <v>29</v>
      </c>
      <c r="C31" s="203" t="s">
        <v>70</v>
      </c>
      <c r="D31" s="204" t="s">
        <v>30</v>
      </c>
      <c r="E31" s="186">
        <f t="shared" si="1"/>
        <v>45914</v>
      </c>
      <c r="F31" s="186" t="s">
        <v>27</v>
      </c>
      <c r="G31" s="186">
        <f>E31+2</f>
        <v>45916</v>
      </c>
      <c r="H31" s="186">
        <f>G31</f>
        <v>45916</v>
      </c>
      <c r="I31" s="186">
        <f>H31+2</f>
        <v>45918</v>
      </c>
      <c r="J31" s="187">
        <f>I31+2</f>
        <v>45920</v>
      </c>
      <c r="K31" s="274"/>
      <c r="L31" s="271"/>
      <c r="M31" s="268"/>
      <c r="N31" s="265"/>
      <c r="O31" s="259"/>
      <c r="P31" s="262"/>
      <c r="Q31" s="259"/>
      <c r="R31" s="259"/>
      <c r="S31" s="256"/>
    </row>
    <row r="32" spans="1:19" ht="15.95" customHeight="1" thickBot="1" x14ac:dyDescent="0.2">
      <c r="A32" s="143"/>
      <c r="B32" s="137" t="s">
        <v>31</v>
      </c>
      <c r="C32" s="191" t="s">
        <v>82</v>
      </c>
      <c r="D32" s="192" t="s">
        <v>32</v>
      </c>
      <c r="E32" s="83">
        <f t="shared" si="1"/>
        <v>45916</v>
      </c>
      <c r="F32" s="83">
        <f>E32+2</f>
        <v>45918</v>
      </c>
      <c r="G32" s="83">
        <f>E32+3</f>
        <v>45919</v>
      </c>
      <c r="H32" s="84">
        <f>G32</f>
        <v>45919</v>
      </c>
      <c r="I32" s="83">
        <f>H32+1</f>
        <v>45920</v>
      </c>
      <c r="J32" s="103">
        <f>I32+2</f>
        <v>45922</v>
      </c>
      <c r="K32" s="274"/>
      <c r="L32" s="271"/>
      <c r="M32" s="268"/>
      <c r="N32" s="265"/>
      <c r="O32" s="259"/>
      <c r="P32" s="262"/>
      <c r="Q32" s="259"/>
      <c r="R32" s="259"/>
      <c r="S32" s="256"/>
    </row>
    <row r="33" spans="1:26" ht="15.95" customHeight="1" x14ac:dyDescent="0.15">
      <c r="A33" s="135"/>
      <c r="B33" s="139" t="s">
        <v>25</v>
      </c>
      <c r="C33" s="196" t="s">
        <v>90</v>
      </c>
      <c r="D33" s="199" t="s">
        <v>26</v>
      </c>
      <c r="E33" s="81">
        <f t="shared" si="1"/>
        <v>45920</v>
      </c>
      <c r="F33" s="82" t="s">
        <v>27</v>
      </c>
      <c r="G33" s="82">
        <f>E33+2</f>
        <v>45922</v>
      </c>
      <c r="H33" s="82">
        <f>+G33</f>
        <v>45922</v>
      </c>
      <c r="I33" s="82">
        <f>H33+1</f>
        <v>45923</v>
      </c>
      <c r="J33" s="78">
        <f>I33+3</f>
        <v>45926</v>
      </c>
      <c r="K33" s="274"/>
      <c r="L33" s="271"/>
      <c r="M33" s="268"/>
      <c r="N33" s="265"/>
      <c r="O33" s="259"/>
      <c r="P33" s="262"/>
      <c r="Q33" s="259"/>
      <c r="R33" s="259"/>
      <c r="S33" s="256"/>
    </row>
    <row r="34" spans="1:26" ht="15.95" customHeight="1" x14ac:dyDescent="0.15">
      <c r="A34" s="135"/>
      <c r="B34" s="202" t="s">
        <v>73</v>
      </c>
      <c r="C34" s="203" t="s">
        <v>72</v>
      </c>
      <c r="D34" s="204" t="s">
        <v>30</v>
      </c>
      <c r="E34" s="186">
        <f t="shared" si="1"/>
        <v>45921</v>
      </c>
      <c r="F34" s="186" t="s">
        <v>27</v>
      </c>
      <c r="G34" s="186">
        <f>E34+2</f>
        <v>45923</v>
      </c>
      <c r="H34" s="186">
        <f>G34</f>
        <v>45923</v>
      </c>
      <c r="I34" s="186">
        <f>H34+2</f>
        <v>45925</v>
      </c>
      <c r="J34" s="187">
        <f>I34+2</f>
        <v>45927</v>
      </c>
      <c r="K34" s="274"/>
      <c r="L34" s="271"/>
      <c r="M34" s="268"/>
      <c r="N34" s="265"/>
      <c r="O34" s="259"/>
      <c r="P34" s="262"/>
      <c r="Q34" s="259"/>
      <c r="R34" s="259"/>
      <c r="S34" s="256"/>
    </row>
    <row r="35" spans="1:26" ht="15.95" customHeight="1" thickBot="1" x14ac:dyDescent="0.2">
      <c r="A35" s="143"/>
      <c r="B35" s="137" t="s">
        <v>31</v>
      </c>
      <c r="C35" s="191" t="s">
        <v>91</v>
      </c>
      <c r="D35" s="192" t="s">
        <v>32</v>
      </c>
      <c r="E35" s="83">
        <f t="shared" si="1"/>
        <v>45923</v>
      </c>
      <c r="F35" s="83">
        <f>E35+2</f>
        <v>45925</v>
      </c>
      <c r="G35" s="83">
        <f>E35+3</f>
        <v>45926</v>
      </c>
      <c r="H35" s="84">
        <f>G35</f>
        <v>45926</v>
      </c>
      <c r="I35" s="83">
        <f>H35+1</f>
        <v>45927</v>
      </c>
      <c r="J35" s="103">
        <f>I35+2</f>
        <v>45929</v>
      </c>
      <c r="K35" s="275"/>
      <c r="L35" s="272"/>
      <c r="M35" s="269"/>
      <c r="N35" s="266"/>
      <c r="O35" s="260"/>
      <c r="P35" s="263"/>
      <c r="Q35" s="260"/>
      <c r="R35" s="260"/>
      <c r="S35" s="257"/>
    </row>
    <row r="36" spans="1:26" ht="15.95" customHeight="1" x14ac:dyDescent="0.15">
      <c r="A36" s="135"/>
      <c r="B36" s="139" t="s">
        <v>25</v>
      </c>
      <c r="C36" s="196" t="s">
        <v>105</v>
      </c>
      <c r="D36" s="199" t="s">
        <v>26</v>
      </c>
      <c r="E36" s="81">
        <f t="shared" si="1"/>
        <v>45927</v>
      </c>
      <c r="F36" s="82" t="s">
        <v>27</v>
      </c>
      <c r="G36" s="82">
        <f>E36+2</f>
        <v>45929</v>
      </c>
      <c r="H36" s="82">
        <f>+G36</f>
        <v>45929</v>
      </c>
      <c r="I36" s="82">
        <f>H36+1</f>
        <v>45930</v>
      </c>
      <c r="J36" s="78">
        <f>I36+3</f>
        <v>45933</v>
      </c>
      <c r="K36" s="273" t="s">
        <v>131</v>
      </c>
      <c r="L36" s="270" t="s">
        <v>133</v>
      </c>
      <c r="M36" s="267" t="s">
        <v>33</v>
      </c>
      <c r="N36" s="264">
        <f>N27+14</f>
        <v>45944</v>
      </c>
      <c r="O36" s="258">
        <f>N36+5</f>
        <v>45949</v>
      </c>
      <c r="P36" s="261">
        <f>O36+2</f>
        <v>45951</v>
      </c>
      <c r="Q36" s="258">
        <f>P36+4</f>
        <v>45955</v>
      </c>
      <c r="R36" s="258">
        <f>Q36+2</f>
        <v>45957</v>
      </c>
      <c r="S36" s="255">
        <f>R36+1</f>
        <v>45958</v>
      </c>
    </row>
    <row r="37" spans="1:26" ht="15.95" customHeight="1" x14ac:dyDescent="0.15">
      <c r="A37" s="135"/>
      <c r="B37" s="202" t="s">
        <v>29</v>
      </c>
      <c r="C37" s="203" t="s">
        <v>110</v>
      </c>
      <c r="D37" s="204" t="s">
        <v>30</v>
      </c>
      <c r="E37" s="186">
        <f t="shared" si="1"/>
        <v>45928</v>
      </c>
      <c r="F37" s="186" t="s">
        <v>27</v>
      </c>
      <c r="G37" s="186">
        <f>E37+2</f>
        <v>45930</v>
      </c>
      <c r="H37" s="186">
        <f>G37</f>
        <v>45930</v>
      </c>
      <c r="I37" s="186">
        <f>H37+2</f>
        <v>45932</v>
      </c>
      <c r="J37" s="187">
        <f>I37+2</f>
        <v>45934</v>
      </c>
      <c r="K37" s="274"/>
      <c r="L37" s="271"/>
      <c r="M37" s="268"/>
      <c r="N37" s="265"/>
      <c r="O37" s="259"/>
      <c r="P37" s="262"/>
      <c r="Q37" s="259"/>
      <c r="R37" s="259"/>
      <c r="S37" s="256"/>
    </row>
    <row r="38" spans="1:26" ht="15.95" customHeight="1" thickBot="1" x14ac:dyDescent="0.2">
      <c r="A38" s="143"/>
      <c r="B38" s="137" t="s">
        <v>31</v>
      </c>
      <c r="C38" s="191" t="s">
        <v>111</v>
      </c>
      <c r="D38" s="192" t="s">
        <v>32</v>
      </c>
      <c r="E38" s="83">
        <f t="shared" si="1"/>
        <v>45930</v>
      </c>
      <c r="F38" s="83">
        <f>E38+2</f>
        <v>45932</v>
      </c>
      <c r="G38" s="83">
        <f>E38+3</f>
        <v>45933</v>
      </c>
      <c r="H38" s="84">
        <f>G38</f>
        <v>45933</v>
      </c>
      <c r="I38" s="83">
        <f>H38+1</f>
        <v>45934</v>
      </c>
      <c r="J38" s="103">
        <f>I38+2</f>
        <v>45936</v>
      </c>
      <c r="K38" s="275"/>
      <c r="L38" s="272"/>
      <c r="M38" s="269"/>
      <c r="N38" s="266"/>
      <c r="O38" s="260"/>
      <c r="P38" s="263"/>
      <c r="Q38" s="260"/>
      <c r="R38" s="260"/>
      <c r="S38" s="257"/>
    </row>
    <row r="39" spans="1:26" ht="15.95" customHeight="1" x14ac:dyDescent="0.15">
      <c r="A39" s="141"/>
      <c r="B39" s="142"/>
      <c r="C39" s="141"/>
      <c r="D39" s="141"/>
      <c r="E39" s="40"/>
      <c r="F39" s="40"/>
      <c r="I39" s="41"/>
      <c r="J39" s="40"/>
      <c r="K39" s="118"/>
      <c r="L39" s="118"/>
      <c r="M39" s="118"/>
      <c r="N39" s="254"/>
      <c r="O39" s="120"/>
      <c r="P39" s="121"/>
      <c r="Q39" s="120"/>
      <c r="R39" s="120"/>
    </row>
    <row r="40" spans="1:26" ht="15.95" customHeight="1" x14ac:dyDescent="0.35">
      <c r="A40" s="55"/>
      <c r="K40" s="56"/>
      <c r="L40" s="56"/>
      <c r="M40" s="56"/>
      <c r="N40" s="56"/>
      <c r="O40" s="61"/>
      <c r="P40" s="288" t="s">
        <v>38</v>
      </c>
      <c r="Q40" s="288"/>
      <c r="R40" s="288"/>
      <c r="S40" s="288"/>
      <c r="T40" s="288"/>
      <c r="U40" s="288"/>
      <c r="V40" s="288"/>
      <c r="W40" s="288"/>
      <c r="X40" s="288"/>
      <c r="Z40" s="25"/>
    </row>
    <row r="41" spans="1:26" ht="15.95" customHeight="1" x14ac:dyDescent="0.35">
      <c r="A41" s="55"/>
      <c r="K41" s="23"/>
      <c r="L41" s="23"/>
      <c r="M41" s="23"/>
      <c r="N41" s="23"/>
      <c r="O41"/>
      <c r="P41" s="288"/>
      <c r="Q41" s="288"/>
      <c r="R41" s="288"/>
      <c r="S41" s="288"/>
      <c r="T41" s="288"/>
      <c r="U41" s="288"/>
      <c r="V41" s="288"/>
      <c r="W41" s="288"/>
      <c r="X41" s="288"/>
    </row>
    <row r="42" spans="1:26" ht="15.95" customHeight="1" x14ac:dyDescent="0.35">
      <c r="A42" s="37"/>
      <c r="K42" s="23"/>
      <c r="L42" s="23"/>
      <c r="M42" s="23"/>
      <c r="N42" s="23"/>
      <c r="O42"/>
      <c r="P42" s="288"/>
      <c r="Q42" s="288"/>
      <c r="R42" s="288"/>
      <c r="S42" s="288"/>
      <c r="T42" s="288"/>
      <c r="U42" s="288"/>
      <c r="V42" s="288"/>
      <c r="W42" s="288"/>
      <c r="X42" s="288"/>
    </row>
    <row r="43" spans="1:26" ht="15.95" customHeight="1" x14ac:dyDescent="0.35">
      <c r="A43" s="37"/>
      <c r="J43" s="25"/>
      <c r="L43" s="23"/>
      <c r="M43" s="23"/>
      <c r="N43" s="23"/>
      <c r="O43"/>
      <c r="P43" s="45"/>
      <c r="Q43" s="45"/>
      <c r="R43" s="45"/>
      <c r="S43" s="45"/>
      <c r="T43" s="45"/>
      <c r="U43" s="45"/>
      <c r="V43" s="45"/>
      <c r="W43" s="45"/>
      <c r="X43" s="45"/>
    </row>
    <row r="44" spans="1:26" ht="15.95" customHeight="1" x14ac:dyDescent="0.35">
      <c r="A44" s="37"/>
      <c r="J44" s="25"/>
      <c r="L44" s="23"/>
      <c r="M44" s="23"/>
      <c r="N44" s="23"/>
      <c r="O44"/>
      <c r="W44" s="47"/>
      <c r="Z44" s="25"/>
    </row>
    <row r="45" spans="1:26" ht="15.95" customHeight="1" x14ac:dyDescent="0.35">
      <c r="A45" s="37"/>
      <c r="J45" s="25"/>
      <c r="L45" s="23"/>
      <c r="M45" s="23"/>
      <c r="N45" s="23"/>
      <c r="O45"/>
      <c r="P45" s="48" t="s">
        <v>39</v>
      </c>
      <c r="R45" s="49"/>
      <c r="S45" s="49"/>
      <c r="T45" s="50"/>
      <c r="U45" s="50"/>
      <c r="V45" s="49"/>
      <c r="W45" s="48" t="s">
        <v>40</v>
      </c>
      <c r="X45" s="49"/>
    </row>
    <row r="46" spans="1:26" ht="15.95" customHeight="1" x14ac:dyDescent="0.35">
      <c r="A46" s="37"/>
      <c r="J46" s="25"/>
      <c r="L46" s="23"/>
      <c r="M46" s="23"/>
      <c r="N46" s="23"/>
      <c r="O46"/>
      <c r="P46" s="23"/>
      <c r="R46" s="49"/>
      <c r="S46" s="49"/>
      <c r="T46" s="50"/>
      <c r="U46" s="50"/>
      <c r="V46" s="49"/>
      <c r="X46" s="49"/>
    </row>
    <row r="47" spans="1:26" ht="15.95" customHeight="1" x14ac:dyDescent="0.15">
      <c r="L47" s="23"/>
      <c r="M47" s="23"/>
      <c r="N47" s="23"/>
      <c r="O47"/>
      <c r="P47" s="50" t="s">
        <v>41</v>
      </c>
      <c r="R47" s="49"/>
      <c r="S47" s="49"/>
      <c r="T47" s="50"/>
      <c r="U47" s="50"/>
      <c r="V47" s="49"/>
      <c r="W47" s="50" t="s">
        <v>42</v>
      </c>
      <c r="X47" s="49"/>
    </row>
    <row r="48" spans="1:26" ht="15.95" customHeight="1" x14ac:dyDescent="0.15">
      <c r="L48" s="23"/>
      <c r="M48" s="23"/>
      <c r="N48" s="23"/>
      <c r="O48"/>
      <c r="P48" s="50" t="s">
        <v>43</v>
      </c>
      <c r="R48" s="49"/>
      <c r="S48" s="49"/>
      <c r="T48" s="49"/>
      <c r="U48" s="49"/>
      <c r="V48" s="49"/>
      <c r="W48" s="50" t="s">
        <v>44</v>
      </c>
      <c r="X48" s="49"/>
    </row>
    <row r="49" spans="16:23" ht="15.95" customHeight="1" x14ac:dyDescent="0.15">
      <c r="P49" s="50" t="s">
        <v>45</v>
      </c>
      <c r="Q49" s="49"/>
      <c r="R49" s="49"/>
      <c r="S49" s="49"/>
      <c r="T49" s="49"/>
      <c r="U49" s="49"/>
      <c r="V49" s="48"/>
      <c r="W49" s="53" t="s">
        <v>46</v>
      </c>
    </row>
    <row r="50" spans="16:23" ht="15.95" customHeight="1" x14ac:dyDescent="0.4">
      <c r="P50" s="50" t="s">
        <v>47</v>
      </c>
      <c r="Q50" s="49"/>
      <c r="R50" s="49"/>
      <c r="S50" s="49"/>
      <c r="T50" s="49"/>
      <c r="U50" s="49"/>
      <c r="V50" s="54"/>
      <c r="W50" s="49"/>
    </row>
    <row r="51" spans="16:23" ht="15.95" customHeight="1" x14ac:dyDescent="0.15">
      <c r="P51" s="50" t="s">
        <v>48</v>
      </c>
    </row>
    <row r="52" spans="16:23" ht="15.95" customHeight="1" x14ac:dyDescent="0.4"/>
    <row r="53" spans="16:23" ht="15.95" customHeight="1" x14ac:dyDescent="0.4"/>
    <row r="80" spans="2:9" x14ac:dyDescent="0.15">
      <c r="B80" s="36"/>
      <c r="C80" s="57"/>
      <c r="D80" s="57"/>
      <c r="E80" s="57"/>
      <c r="F80" s="57"/>
      <c r="G80" s="58"/>
      <c r="H80" s="36"/>
      <c r="I80" s="25"/>
    </row>
    <row r="81" spans="2:11" x14ac:dyDescent="0.15">
      <c r="B81" s="36"/>
      <c r="C81" s="57"/>
      <c r="D81" s="57"/>
      <c r="E81" s="57"/>
      <c r="F81" s="57"/>
      <c r="G81" s="58"/>
      <c r="H81" s="36"/>
      <c r="I81" s="25"/>
    </row>
    <row r="82" spans="2:11" x14ac:dyDescent="0.15">
      <c r="B82" s="36"/>
      <c r="C82" s="57"/>
      <c r="D82" s="57"/>
      <c r="E82" s="57"/>
      <c r="F82" s="57"/>
      <c r="G82" s="58"/>
      <c r="H82" s="36"/>
      <c r="I82" s="25"/>
    </row>
    <row r="83" spans="2:11" x14ac:dyDescent="0.15">
      <c r="B83" s="36"/>
      <c r="C83" s="57"/>
      <c r="D83" s="57"/>
      <c r="E83" s="57"/>
      <c r="F83" s="57"/>
      <c r="G83" s="58"/>
      <c r="H83" s="36"/>
      <c r="I83" s="25"/>
    </row>
    <row r="92" spans="2:11" x14ac:dyDescent="0.15">
      <c r="J92" s="25"/>
      <c r="K92" s="25"/>
    </row>
    <row r="93" spans="2:11" x14ac:dyDescent="0.15">
      <c r="J93" s="43"/>
      <c r="K93" s="43"/>
    </row>
    <row r="94" spans="2:11" x14ac:dyDescent="0.15">
      <c r="J94" s="25"/>
      <c r="K94" s="25"/>
    </row>
    <row r="95" spans="2:11" x14ac:dyDescent="0.15">
      <c r="J95" s="25"/>
      <c r="K95" s="25"/>
    </row>
    <row r="96" spans="2:11" x14ac:dyDescent="0.15">
      <c r="J96" s="25"/>
      <c r="K96" s="25"/>
    </row>
    <row r="97" spans="10:15" x14ac:dyDescent="0.15">
      <c r="J97" s="25"/>
      <c r="K97" s="25"/>
    </row>
    <row r="98" spans="10:15" x14ac:dyDescent="0.15">
      <c r="J98" s="25"/>
      <c r="K98" s="25"/>
      <c r="L98" s="25"/>
      <c r="M98" s="25"/>
      <c r="N98" s="25"/>
      <c r="O98" s="56"/>
    </row>
    <row r="99" spans="10:15" x14ac:dyDescent="0.15">
      <c r="L99" s="43"/>
      <c r="M99" s="43"/>
      <c r="N99" s="43"/>
      <c r="O99" s="59"/>
    </row>
    <row r="100" spans="10:15" x14ac:dyDescent="0.15">
      <c r="L100" s="25"/>
      <c r="M100" s="25"/>
      <c r="N100" s="25"/>
      <c r="O100" s="56"/>
    </row>
    <row r="101" spans="10:15" x14ac:dyDescent="0.15">
      <c r="L101" s="25"/>
      <c r="M101" s="25"/>
      <c r="N101" s="25"/>
      <c r="O101" s="56"/>
    </row>
    <row r="102" spans="10:15" x14ac:dyDescent="0.15">
      <c r="L102" s="25"/>
      <c r="M102" s="25"/>
      <c r="N102" s="25"/>
      <c r="O102" s="56"/>
    </row>
    <row r="103" spans="10:15" x14ac:dyDescent="0.15">
      <c r="L103" s="25"/>
      <c r="M103" s="25"/>
      <c r="N103" s="25"/>
      <c r="O103" s="56"/>
    </row>
    <row r="104" spans="10:15" x14ac:dyDescent="0.15">
      <c r="L104" s="25"/>
      <c r="M104" s="25"/>
      <c r="N104" s="25"/>
      <c r="O104" s="56"/>
    </row>
  </sheetData>
  <mergeCells count="54">
    <mergeCell ref="O12:O13"/>
    <mergeCell ref="B8:J8"/>
    <mergeCell ref="B9:E10"/>
    <mergeCell ref="K12:K13"/>
    <mergeCell ref="L12:L13"/>
    <mergeCell ref="M12:M13"/>
    <mergeCell ref="N12:N13"/>
    <mergeCell ref="P40:X42"/>
    <mergeCell ref="P12:P13"/>
    <mergeCell ref="Q12:Q13"/>
    <mergeCell ref="R12:R13"/>
    <mergeCell ref="W2:X2"/>
    <mergeCell ref="P14:P16"/>
    <mergeCell ref="Q14:Q16"/>
    <mergeCell ref="R14:R16"/>
    <mergeCell ref="P17:P19"/>
    <mergeCell ref="Q17:Q19"/>
    <mergeCell ref="R17:R19"/>
    <mergeCell ref="P20:P22"/>
    <mergeCell ref="Q20:Q22"/>
    <mergeCell ref="R20:R22"/>
    <mergeCell ref="O20:O22"/>
    <mergeCell ref="O14:O16"/>
    <mergeCell ref="K17:K19"/>
    <mergeCell ref="L17:L19"/>
    <mergeCell ref="M17:M19"/>
    <mergeCell ref="N17:N19"/>
    <mergeCell ref="O17:O19"/>
    <mergeCell ref="K14:K16"/>
    <mergeCell ref="L14:L16"/>
    <mergeCell ref="M14:M16"/>
    <mergeCell ref="N14:N16"/>
    <mergeCell ref="K20:K22"/>
    <mergeCell ref="L20:L22"/>
    <mergeCell ref="M20:M22"/>
    <mergeCell ref="N20:N22"/>
    <mergeCell ref="N27:N35"/>
    <mergeCell ref="M27:M35"/>
    <mergeCell ref="L27:L35"/>
    <mergeCell ref="K27:K35"/>
    <mergeCell ref="S36:S38"/>
    <mergeCell ref="R36:R38"/>
    <mergeCell ref="Q36:Q38"/>
    <mergeCell ref="P36:P38"/>
    <mergeCell ref="O36:O38"/>
    <mergeCell ref="N36:N38"/>
    <mergeCell ref="M36:M38"/>
    <mergeCell ref="L36:L38"/>
    <mergeCell ref="K36:K38"/>
    <mergeCell ref="S27:S35"/>
    <mergeCell ref="R27:R35"/>
    <mergeCell ref="Q27:Q35"/>
    <mergeCell ref="P27:P35"/>
    <mergeCell ref="O27:O35"/>
  </mergeCells>
  <phoneticPr fontId="1"/>
  <pageMargins left="0.7" right="0.7" top="0.75" bottom="0.75" header="0.3" footer="0.3"/>
  <pageSetup paperSize="9" orientation="portrait" r:id="rId1"/>
  <drawing r:id="rId2"/>
  <legacyDrawing r:id="rId3"/>
  <oleObjects>
    <mc:AlternateContent xmlns:mc="http://schemas.openxmlformats.org/markup-compatibility/2006">
      <mc:Choice Requires="x14">
        <oleObject progId="PBrush" shapeId="1025" r:id="rId4">
          <objectPr defaultSize="0" autoPict="0" r:id="rId5">
            <anchor moveWithCells="1" sizeWithCells="1">
              <from>
                <xdr:col>7</xdr:col>
                <xdr:colOff>400050</xdr:colOff>
                <xdr:row>1</xdr:row>
                <xdr:rowOff>0</xdr:rowOff>
              </from>
              <to>
                <xdr:col>9</xdr:col>
                <xdr:colOff>0</xdr:colOff>
                <xdr:row>3</xdr:row>
                <xdr:rowOff>19050</xdr:rowOff>
              </to>
            </anchor>
          </objectPr>
        </oleObject>
      </mc:Choice>
      <mc:Fallback>
        <oleObject progId="PBrush" shapeId="1025"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2D3DE0-4F0B-42FF-B890-923AEC5B73C3}">
  <dimension ref="A1:AA114"/>
  <sheetViews>
    <sheetView workbookViewId="0">
      <selection activeCell="J42" sqref="J42"/>
    </sheetView>
  </sheetViews>
  <sheetFormatPr defaultRowHeight="18.75" x14ac:dyDescent="0.4"/>
  <cols>
    <col min="1" max="1" width="4.625" customWidth="1"/>
    <col min="2" max="2" width="12.5" customWidth="1"/>
    <col min="3" max="3" width="19.75" customWidth="1"/>
    <col min="4" max="4" width="5.5" customWidth="1"/>
    <col min="5" max="5" width="2.75" customWidth="1"/>
    <col min="7" max="7" width="11.75" customWidth="1"/>
    <col min="9" max="9" width="9.125" customWidth="1"/>
    <col min="10" max="10" width="19.75" customWidth="1"/>
    <col min="11" max="11" width="6.875" customWidth="1"/>
    <col min="12" max="12" width="2" customWidth="1"/>
    <col min="13" max="13" width="10.875" customWidth="1"/>
    <col min="14" max="14" width="13.875" style="23" customWidth="1"/>
    <col min="15" max="15" width="16" customWidth="1"/>
    <col min="16" max="16" width="18.5" customWidth="1"/>
    <col min="17" max="17" width="11.875" customWidth="1"/>
    <col min="22" max="22" width="9.5" bestFit="1" customWidth="1"/>
  </cols>
  <sheetData>
    <row r="1" spans="1:25" ht="25.5" customHeight="1" x14ac:dyDescent="0.4">
      <c r="I1" s="1"/>
      <c r="J1" s="1"/>
      <c r="K1" s="1"/>
      <c r="L1" s="1"/>
      <c r="M1" s="1"/>
      <c r="N1" s="2"/>
      <c r="O1" s="1"/>
    </row>
    <row r="2" spans="1:25" ht="30" x14ac:dyDescent="0.4">
      <c r="B2" s="3" t="s">
        <v>0</v>
      </c>
      <c r="C2" s="3"/>
      <c r="D2" s="3"/>
      <c r="E2" s="3"/>
      <c r="F2" s="3"/>
      <c r="G2" s="3"/>
      <c r="H2" s="3"/>
      <c r="I2" s="4" t="s">
        <v>1</v>
      </c>
      <c r="J2" s="5"/>
      <c r="K2" s="5"/>
      <c r="L2" s="5"/>
      <c r="M2" s="5"/>
      <c r="N2" s="6"/>
      <c r="O2" s="5"/>
      <c r="P2" s="5"/>
      <c r="Q2" s="5"/>
      <c r="V2" s="289">
        <f ca="1">TODAY()</f>
        <v>45904</v>
      </c>
      <c r="W2" s="289"/>
      <c r="X2" s="7"/>
      <c r="Y2" s="7"/>
    </row>
    <row r="3" spans="1:25" ht="23.25" x14ac:dyDescent="0.35">
      <c r="B3" s="8" t="s">
        <v>2</v>
      </c>
      <c r="C3" s="9"/>
      <c r="D3" s="9"/>
      <c r="E3" s="9"/>
      <c r="F3" s="9"/>
      <c r="G3" s="9"/>
      <c r="H3" s="9"/>
      <c r="J3" s="10" t="s">
        <v>3</v>
      </c>
      <c r="K3" s="10"/>
      <c r="L3" s="10"/>
      <c r="M3" s="10"/>
      <c r="N3" s="11"/>
      <c r="O3" s="12"/>
      <c r="P3" s="12"/>
      <c r="Q3" s="12"/>
      <c r="R3" s="12"/>
      <c r="S3" s="12"/>
    </row>
    <row r="4" spans="1:25" ht="20.25" x14ac:dyDescent="0.3">
      <c r="B4" s="9"/>
      <c r="C4" s="9"/>
      <c r="D4" s="9"/>
      <c r="E4" s="9"/>
      <c r="F4" s="9"/>
      <c r="G4" s="9"/>
      <c r="H4" s="9"/>
      <c r="J4" s="12"/>
      <c r="K4" s="12"/>
      <c r="L4" s="12"/>
      <c r="M4" s="12"/>
      <c r="N4" s="11"/>
      <c r="O4" s="12"/>
      <c r="P4" s="12"/>
      <c r="Q4" s="12"/>
      <c r="R4" s="12"/>
      <c r="S4" s="12"/>
    </row>
    <row r="5" spans="1:25" ht="9.75" customHeight="1" thickBot="1" x14ac:dyDescent="0.35">
      <c r="B5" s="9"/>
      <c r="C5" s="9"/>
      <c r="D5" s="9"/>
      <c r="E5" s="9"/>
      <c r="F5" s="9"/>
      <c r="G5" s="9"/>
      <c r="H5" s="9"/>
      <c r="I5" s="13"/>
      <c r="J5" s="12"/>
      <c r="K5" s="12"/>
      <c r="L5" s="12"/>
      <c r="M5" s="12"/>
      <c r="N5" s="11"/>
      <c r="O5" s="12"/>
      <c r="P5" s="12"/>
      <c r="Q5" s="12"/>
      <c r="R5" s="12"/>
      <c r="S5" s="12"/>
    </row>
    <row r="6" spans="1:25" ht="15.95" customHeight="1" x14ac:dyDescent="0.25">
      <c r="B6" s="14"/>
      <c r="C6" s="15"/>
      <c r="D6" s="15"/>
      <c r="E6" s="15"/>
      <c r="F6" s="15"/>
      <c r="G6" s="15"/>
      <c r="H6" s="15"/>
      <c r="I6" s="16"/>
      <c r="J6" s="12"/>
      <c r="K6" s="12"/>
      <c r="L6" s="12"/>
      <c r="M6" s="12"/>
      <c r="N6" s="11"/>
      <c r="O6" s="17" t="s">
        <v>4</v>
      </c>
      <c r="P6" s="18"/>
      <c r="Q6" s="18"/>
      <c r="R6" s="18"/>
      <c r="S6" s="18"/>
      <c r="T6" s="18"/>
      <c r="U6" s="18"/>
      <c r="V6" s="19"/>
      <c r="X6" s="20"/>
      <c r="Y6" s="20"/>
    </row>
    <row r="7" spans="1:25" ht="15.95" customHeight="1" x14ac:dyDescent="0.25">
      <c r="B7" s="21" t="s">
        <v>5</v>
      </c>
      <c r="C7" s="22"/>
      <c r="D7" s="22"/>
      <c r="E7" s="15"/>
      <c r="F7" s="15"/>
      <c r="G7" s="15"/>
      <c r="H7" s="15"/>
      <c r="I7" s="16"/>
      <c r="O7" s="24" t="s">
        <v>6</v>
      </c>
      <c r="P7" s="25"/>
      <c r="Q7" s="25"/>
      <c r="R7" s="25"/>
      <c r="S7" s="25"/>
      <c r="T7" s="25"/>
      <c r="U7" s="25"/>
      <c r="V7" s="26"/>
    </row>
    <row r="8" spans="1:25" ht="15.95" customHeight="1" thickBot="1" x14ac:dyDescent="0.2">
      <c r="B8" s="299" t="s">
        <v>7</v>
      </c>
      <c r="C8" s="300"/>
      <c r="D8" s="300"/>
      <c r="E8" s="300"/>
      <c r="F8" s="300"/>
      <c r="G8" s="300"/>
      <c r="H8" s="300"/>
      <c r="I8" s="300"/>
      <c r="J8" s="300"/>
      <c r="O8" s="29" t="s">
        <v>8</v>
      </c>
      <c r="P8" s="30"/>
      <c r="Q8" s="31"/>
      <c r="R8" s="30"/>
      <c r="S8" s="30"/>
      <c r="T8" s="30"/>
      <c r="U8" s="30"/>
      <c r="V8" s="32"/>
    </row>
    <row r="9" spans="1:25" ht="15.95" customHeight="1" x14ac:dyDescent="0.15">
      <c r="B9" s="27"/>
      <c r="C9" s="28"/>
      <c r="D9" s="28"/>
      <c r="E9" s="28"/>
      <c r="F9" s="28"/>
      <c r="G9" s="28"/>
      <c r="H9" s="28"/>
      <c r="I9" s="28"/>
      <c r="O9" s="43"/>
      <c r="P9" s="36"/>
      <c r="Q9" s="65"/>
      <c r="R9" s="36"/>
      <c r="S9" s="36"/>
      <c r="T9" s="36"/>
      <c r="U9" s="36"/>
    </row>
    <row r="10" spans="1:25" x14ac:dyDescent="0.25">
      <c r="B10" s="62"/>
      <c r="C10" s="60" t="s">
        <v>49</v>
      </c>
      <c r="D10" s="60"/>
      <c r="E10" s="60"/>
      <c r="F10" s="60"/>
      <c r="G10" s="42"/>
      <c r="H10" s="42"/>
      <c r="I10" s="42"/>
      <c r="O10" s="33"/>
    </row>
    <row r="11" spans="1:25" ht="15.95" customHeight="1" thickBot="1" x14ac:dyDescent="0.3">
      <c r="B11" s="63"/>
      <c r="C11" s="64"/>
      <c r="D11" s="64"/>
      <c r="E11" s="64"/>
      <c r="F11" s="64"/>
      <c r="G11" s="51"/>
      <c r="H11" s="51"/>
      <c r="I11" s="51"/>
      <c r="O11" s="33"/>
    </row>
    <row r="12" spans="1:25" ht="18" customHeight="1" thickBot="1" x14ac:dyDescent="0.45">
      <c r="C12" s="87" t="s">
        <v>50</v>
      </c>
      <c r="D12" s="88" t="s">
        <v>11</v>
      </c>
      <c r="E12" s="89"/>
      <c r="F12" s="90" t="s">
        <v>12</v>
      </c>
      <c r="G12" s="90" t="s">
        <v>51</v>
      </c>
      <c r="H12" s="90" t="s">
        <v>52</v>
      </c>
      <c r="I12" s="91" t="s">
        <v>12</v>
      </c>
      <c r="J12" s="107" t="s">
        <v>17</v>
      </c>
      <c r="K12" s="88" t="s">
        <v>18</v>
      </c>
      <c r="L12" s="89"/>
      <c r="M12" s="90" t="s">
        <v>19</v>
      </c>
      <c r="N12" s="108" t="s">
        <v>20</v>
      </c>
      <c r="O12" s="90" t="s">
        <v>21</v>
      </c>
      <c r="P12" s="90" t="s">
        <v>22</v>
      </c>
      <c r="Q12" s="91" t="s">
        <v>23</v>
      </c>
    </row>
    <row r="13" spans="1:25" ht="18" customHeight="1" x14ac:dyDescent="0.35">
      <c r="A13" s="37"/>
      <c r="B13" s="135"/>
      <c r="C13" s="136" t="s">
        <v>54</v>
      </c>
      <c r="D13" s="209" t="s">
        <v>104</v>
      </c>
      <c r="E13" s="210" t="s">
        <v>53</v>
      </c>
      <c r="F13" s="128">
        <v>45906</v>
      </c>
      <c r="G13" s="79">
        <f>+F13+2</f>
        <v>45908</v>
      </c>
      <c r="H13" s="79">
        <f>+G13</f>
        <v>45908</v>
      </c>
      <c r="I13" s="126">
        <f>H13+2</f>
        <v>45910</v>
      </c>
      <c r="J13" s="279" t="s">
        <v>128</v>
      </c>
      <c r="K13" s="282">
        <v>2511</v>
      </c>
      <c r="L13" s="267" t="s">
        <v>28</v>
      </c>
      <c r="M13" s="304" t="s">
        <v>79</v>
      </c>
      <c r="N13" s="258">
        <v>45917</v>
      </c>
      <c r="O13" s="261">
        <f>N13+3</f>
        <v>45920</v>
      </c>
      <c r="P13" s="258">
        <f>N13+5</f>
        <v>45922</v>
      </c>
      <c r="Q13" s="255">
        <f>N13+6</f>
        <v>45923</v>
      </c>
    </row>
    <row r="14" spans="1:25" ht="18" customHeight="1" thickBot="1" x14ac:dyDescent="0.4">
      <c r="A14" s="37"/>
      <c r="B14" s="135"/>
      <c r="C14" s="137" t="s">
        <v>68</v>
      </c>
      <c r="D14" s="191" t="s">
        <v>105</v>
      </c>
      <c r="E14" s="211" t="s">
        <v>53</v>
      </c>
      <c r="F14" s="84">
        <f>F13+2</f>
        <v>45908</v>
      </c>
      <c r="G14" s="84">
        <f>+F14+2</f>
        <v>45910</v>
      </c>
      <c r="H14" s="84">
        <f>+G14</f>
        <v>45910</v>
      </c>
      <c r="I14" s="85">
        <f>+H14+3</f>
        <v>45913</v>
      </c>
      <c r="J14" s="281"/>
      <c r="K14" s="284"/>
      <c r="L14" s="269"/>
      <c r="M14" s="305"/>
      <c r="N14" s="260"/>
      <c r="O14" s="263"/>
      <c r="P14" s="260"/>
      <c r="Q14" s="257"/>
    </row>
    <row r="15" spans="1:25" ht="18" customHeight="1" x14ac:dyDescent="0.35">
      <c r="A15" s="37"/>
      <c r="B15" s="135"/>
      <c r="C15" s="138" t="s">
        <v>54</v>
      </c>
      <c r="D15" s="197" t="s">
        <v>106</v>
      </c>
      <c r="E15" s="212" t="s">
        <v>53</v>
      </c>
      <c r="F15" s="80">
        <f>F14+2</f>
        <v>45910</v>
      </c>
      <c r="G15" s="77">
        <f>F15+2</f>
        <v>45912</v>
      </c>
      <c r="H15" s="77">
        <f>G15</f>
        <v>45912</v>
      </c>
      <c r="I15" s="130">
        <f>G15+3</f>
        <v>45915</v>
      </c>
      <c r="J15" s="279" t="s">
        <v>88</v>
      </c>
      <c r="K15" s="282">
        <v>2511</v>
      </c>
      <c r="L15" s="267" t="s">
        <v>28</v>
      </c>
      <c r="M15" s="285" t="s">
        <v>83</v>
      </c>
      <c r="N15" s="258">
        <f>N13+7</f>
        <v>45924</v>
      </c>
      <c r="O15" s="261">
        <f>O13+7</f>
        <v>45927</v>
      </c>
      <c r="P15" s="261">
        <f>P13+7</f>
        <v>45929</v>
      </c>
      <c r="Q15" s="290">
        <f>Q13+7</f>
        <v>45930</v>
      </c>
    </row>
    <row r="16" spans="1:25" ht="18" customHeight="1" x14ac:dyDescent="0.35">
      <c r="A16" s="37"/>
      <c r="B16" s="135" t="s">
        <v>92</v>
      </c>
      <c r="C16" s="136" t="s">
        <v>54</v>
      </c>
      <c r="D16" s="213" t="s">
        <v>114</v>
      </c>
      <c r="E16" s="214" t="s">
        <v>53</v>
      </c>
      <c r="F16" s="82">
        <f>F13+7</f>
        <v>45913</v>
      </c>
      <c r="G16" s="82">
        <f t="shared" ref="G16:G18" si="0">+F16+2</f>
        <v>45915</v>
      </c>
      <c r="H16" s="82">
        <f t="shared" ref="H16:H18" si="1">+G16</f>
        <v>45915</v>
      </c>
      <c r="I16" s="129">
        <f>H16+2</f>
        <v>45917</v>
      </c>
      <c r="J16" s="280"/>
      <c r="K16" s="283"/>
      <c r="L16" s="268"/>
      <c r="M16" s="286"/>
      <c r="N16" s="259"/>
      <c r="O16" s="262"/>
      <c r="P16" s="262"/>
      <c r="Q16" s="291"/>
    </row>
    <row r="17" spans="1:18" ht="18" customHeight="1" thickBot="1" x14ac:dyDescent="0.4">
      <c r="A17" s="37"/>
      <c r="B17" s="143"/>
      <c r="C17" s="137" t="s">
        <v>93</v>
      </c>
      <c r="D17" s="191" t="s">
        <v>94</v>
      </c>
      <c r="E17" s="211" t="s">
        <v>26</v>
      </c>
      <c r="F17" s="84">
        <f>F14+7</f>
        <v>45915</v>
      </c>
      <c r="G17" s="84">
        <f t="shared" si="0"/>
        <v>45917</v>
      </c>
      <c r="H17" s="84">
        <f t="shared" si="1"/>
        <v>45917</v>
      </c>
      <c r="I17" s="85">
        <f>+H17+3</f>
        <v>45920</v>
      </c>
      <c r="J17" s="281"/>
      <c r="K17" s="284"/>
      <c r="L17" s="269"/>
      <c r="M17" s="287"/>
      <c r="N17" s="260"/>
      <c r="O17" s="263"/>
      <c r="P17" s="263"/>
      <c r="Q17" s="292"/>
    </row>
    <row r="18" spans="1:18" ht="18" customHeight="1" x14ac:dyDescent="0.35">
      <c r="A18" s="37"/>
      <c r="B18" s="135" t="s">
        <v>95</v>
      </c>
      <c r="C18" s="139" t="s">
        <v>54</v>
      </c>
      <c r="D18" s="196" t="s">
        <v>115</v>
      </c>
      <c r="E18" s="210" t="s">
        <v>53</v>
      </c>
      <c r="F18" s="77">
        <f>F15+7</f>
        <v>45917</v>
      </c>
      <c r="G18" s="77">
        <f t="shared" si="0"/>
        <v>45919</v>
      </c>
      <c r="H18" s="77">
        <f t="shared" si="1"/>
        <v>45919</v>
      </c>
      <c r="I18" s="130">
        <f>H18+3</f>
        <v>45922</v>
      </c>
      <c r="J18" s="279" t="s">
        <v>71</v>
      </c>
      <c r="K18" s="282">
        <v>2512</v>
      </c>
      <c r="L18" s="267" t="s">
        <v>33</v>
      </c>
      <c r="M18" s="285" t="s">
        <v>103</v>
      </c>
      <c r="N18" s="258">
        <f>N15+7</f>
        <v>45931</v>
      </c>
      <c r="O18" s="261">
        <f>O15+7</f>
        <v>45934</v>
      </c>
      <c r="P18" s="258">
        <f>P15+7</f>
        <v>45936</v>
      </c>
      <c r="Q18" s="255">
        <f>Q15+7</f>
        <v>45937</v>
      </c>
    </row>
    <row r="19" spans="1:18" ht="18" customHeight="1" x14ac:dyDescent="0.35">
      <c r="A19" s="37"/>
      <c r="B19" s="135"/>
      <c r="C19" s="139" t="s">
        <v>93</v>
      </c>
      <c r="D19" s="209" t="s">
        <v>96</v>
      </c>
      <c r="E19" s="210" t="s">
        <v>26</v>
      </c>
      <c r="F19" s="82">
        <f>F16+7</f>
        <v>45920</v>
      </c>
      <c r="G19" s="82">
        <f t="shared" ref="G19:G24" si="2">+F19+2</f>
        <v>45922</v>
      </c>
      <c r="H19" s="82">
        <f t="shared" ref="H19:H24" si="3">+G19</f>
        <v>45922</v>
      </c>
      <c r="I19" s="129">
        <f>H19+2</f>
        <v>45924</v>
      </c>
      <c r="J19" s="280"/>
      <c r="K19" s="283"/>
      <c r="L19" s="268"/>
      <c r="M19" s="286"/>
      <c r="N19" s="259"/>
      <c r="O19" s="262"/>
      <c r="P19" s="259"/>
      <c r="Q19" s="256"/>
    </row>
    <row r="20" spans="1:18" ht="18" customHeight="1" thickBot="1" x14ac:dyDescent="0.4">
      <c r="A20" s="37"/>
      <c r="B20" s="135" t="s">
        <v>95</v>
      </c>
      <c r="C20" s="137" t="s">
        <v>54</v>
      </c>
      <c r="D20" s="191" t="s">
        <v>116</v>
      </c>
      <c r="E20" s="211" t="s">
        <v>53</v>
      </c>
      <c r="F20" s="84">
        <f>I18</f>
        <v>45922</v>
      </c>
      <c r="G20" s="84">
        <f t="shared" si="2"/>
        <v>45924</v>
      </c>
      <c r="H20" s="84">
        <f t="shared" si="3"/>
        <v>45924</v>
      </c>
      <c r="I20" s="85">
        <f>+H20+3</f>
        <v>45927</v>
      </c>
      <c r="J20" s="281"/>
      <c r="K20" s="284"/>
      <c r="L20" s="269"/>
      <c r="M20" s="287"/>
      <c r="N20" s="260"/>
      <c r="O20" s="263"/>
      <c r="P20" s="260"/>
      <c r="Q20" s="257"/>
    </row>
    <row r="21" spans="1:18" ht="18" customHeight="1" x14ac:dyDescent="0.35">
      <c r="A21" s="37"/>
      <c r="B21" s="135"/>
      <c r="C21" s="138" t="s">
        <v>93</v>
      </c>
      <c r="D21" s="197" t="s">
        <v>97</v>
      </c>
      <c r="E21" s="212" t="s">
        <v>26</v>
      </c>
      <c r="F21" s="77">
        <f>F18+7</f>
        <v>45924</v>
      </c>
      <c r="G21" s="77">
        <f t="shared" si="2"/>
        <v>45926</v>
      </c>
      <c r="H21" s="77">
        <f t="shared" si="3"/>
        <v>45926</v>
      </c>
      <c r="I21" s="130">
        <f>H21+3</f>
        <v>45929</v>
      </c>
      <c r="J21" s="279" t="s">
        <v>127</v>
      </c>
      <c r="K21" s="282">
        <v>2512</v>
      </c>
      <c r="L21" s="267" t="s">
        <v>33</v>
      </c>
      <c r="M21" s="285" t="s">
        <v>112</v>
      </c>
      <c r="N21" s="276">
        <f>N18+7</f>
        <v>45938</v>
      </c>
      <c r="O21" s="293">
        <f>O18+7</f>
        <v>45941</v>
      </c>
      <c r="P21" s="276">
        <f>P18+7</f>
        <v>45943</v>
      </c>
      <c r="Q21" s="296">
        <f>Q18+7</f>
        <v>45944</v>
      </c>
    </row>
    <row r="22" spans="1:18" ht="18" customHeight="1" x14ac:dyDescent="0.35">
      <c r="A22" s="37"/>
      <c r="B22" s="135" t="s">
        <v>95</v>
      </c>
      <c r="C22" s="136" t="s">
        <v>54</v>
      </c>
      <c r="D22" s="213" t="s">
        <v>117</v>
      </c>
      <c r="E22" s="214" t="s">
        <v>53</v>
      </c>
      <c r="F22" s="82">
        <f>F19+7</f>
        <v>45927</v>
      </c>
      <c r="G22" s="82">
        <f t="shared" si="2"/>
        <v>45929</v>
      </c>
      <c r="H22" s="82">
        <f t="shared" si="3"/>
        <v>45929</v>
      </c>
      <c r="I22" s="129">
        <f>H22+2</f>
        <v>45931</v>
      </c>
      <c r="J22" s="280"/>
      <c r="K22" s="283"/>
      <c r="L22" s="268"/>
      <c r="M22" s="286"/>
      <c r="N22" s="277"/>
      <c r="O22" s="294"/>
      <c r="P22" s="277"/>
      <c r="Q22" s="297"/>
    </row>
    <row r="23" spans="1:18" ht="18" customHeight="1" thickBot="1" x14ac:dyDescent="0.4">
      <c r="A23" s="37"/>
      <c r="B23" s="135"/>
      <c r="C23" s="137" t="s">
        <v>93</v>
      </c>
      <c r="D23" s="191" t="s">
        <v>118</v>
      </c>
      <c r="E23" s="211" t="s">
        <v>26</v>
      </c>
      <c r="F23" s="84">
        <f>I21</f>
        <v>45929</v>
      </c>
      <c r="G23" s="84">
        <f t="shared" si="2"/>
        <v>45931</v>
      </c>
      <c r="H23" s="84">
        <f t="shared" si="3"/>
        <v>45931</v>
      </c>
      <c r="I23" s="85">
        <f>+H23+3</f>
        <v>45934</v>
      </c>
      <c r="J23" s="281"/>
      <c r="K23" s="284"/>
      <c r="L23" s="269"/>
      <c r="M23" s="287"/>
      <c r="N23" s="278"/>
      <c r="O23" s="295"/>
      <c r="P23" s="278"/>
      <c r="Q23" s="298"/>
    </row>
    <row r="24" spans="1:18" ht="18" customHeight="1" thickBot="1" x14ac:dyDescent="0.4">
      <c r="A24" s="37"/>
      <c r="B24" s="135" t="s">
        <v>95</v>
      </c>
      <c r="C24" s="140" t="s">
        <v>54</v>
      </c>
      <c r="D24" s="200" t="s">
        <v>119</v>
      </c>
      <c r="E24" s="215" t="s">
        <v>53</v>
      </c>
      <c r="F24" s="86">
        <f>F21+7</f>
        <v>45931</v>
      </c>
      <c r="G24" s="86">
        <f t="shared" si="2"/>
        <v>45933</v>
      </c>
      <c r="H24" s="86">
        <f t="shared" si="3"/>
        <v>45933</v>
      </c>
      <c r="I24" s="127">
        <f>H24+3</f>
        <v>45936</v>
      </c>
      <c r="J24" s="237" t="s">
        <v>88</v>
      </c>
      <c r="K24" s="238">
        <v>2512</v>
      </c>
      <c r="L24" s="239" t="s">
        <v>33</v>
      </c>
      <c r="M24" s="244" t="s">
        <v>113</v>
      </c>
      <c r="N24" s="241">
        <f>N21+7</f>
        <v>45945</v>
      </c>
      <c r="O24" s="242">
        <f>O21+7</f>
        <v>45948</v>
      </c>
      <c r="P24" s="241">
        <f>P21+7</f>
        <v>45950</v>
      </c>
      <c r="Q24" s="243">
        <f>Q21+7</f>
        <v>45951</v>
      </c>
    </row>
    <row r="25" spans="1:18" ht="15.95" customHeight="1" x14ac:dyDescent="0.15">
      <c r="B25" s="206"/>
      <c r="C25" s="132" t="s">
        <v>98</v>
      </c>
      <c r="D25" s="216"/>
      <c r="E25" s="141"/>
      <c r="J25" s="109"/>
      <c r="K25" s="109"/>
      <c r="L25" s="109"/>
      <c r="M25" s="110"/>
      <c r="N25" s="111"/>
      <c r="O25" s="112"/>
      <c r="P25" s="111"/>
      <c r="Q25" s="111"/>
    </row>
    <row r="26" spans="1:18" ht="15.95" customHeight="1" x14ac:dyDescent="0.15">
      <c r="B26" s="134"/>
      <c r="C26" s="143"/>
      <c r="D26" s="124"/>
      <c r="E26" s="118"/>
      <c r="J26" s="109"/>
      <c r="K26" s="109"/>
      <c r="L26" s="109"/>
      <c r="M26" s="110"/>
      <c r="N26" s="111"/>
      <c r="O26" s="112"/>
      <c r="P26" s="111"/>
      <c r="Q26" s="111"/>
    </row>
    <row r="27" spans="1:18" ht="15.95" customHeight="1" thickBot="1" x14ac:dyDescent="0.2">
      <c r="B27" s="134"/>
      <c r="C27" s="143"/>
      <c r="D27" s="124"/>
      <c r="E27" s="118"/>
      <c r="J27" s="109"/>
      <c r="K27" s="109"/>
      <c r="L27" s="109"/>
      <c r="M27" s="110"/>
      <c r="N27" s="111"/>
      <c r="O27" s="112"/>
      <c r="P27" s="111"/>
      <c r="Q27" s="111"/>
    </row>
    <row r="28" spans="1:18" ht="18" customHeight="1" thickBot="1" x14ac:dyDescent="0.2">
      <c r="B28" s="134"/>
      <c r="C28" s="144" t="s">
        <v>50</v>
      </c>
      <c r="D28" s="88" t="s">
        <v>11</v>
      </c>
      <c r="E28" s="89"/>
      <c r="F28" s="90" t="s">
        <v>12</v>
      </c>
      <c r="G28" s="90" t="s">
        <v>51</v>
      </c>
      <c r="H28" s="90" t="s">
        <v>52</v>
      </c>
      <c r="I28" s="91" t="s">
        <v>12</v>
      </c>
      <c r="J28" s="71" t="s">
        <v>17</v>
      </c>
      <c r="K28" s="72" t="s">
        <v>18</v>
      </c>
      <c r="L28" s="73"/>
      <c r="M28" s="74" t="s">
        <v>19</v>
      </c>
      <c r="N28" s="76" t="s">
        <v>34</v>
      </c>
      <c r="O28" s="74" t="s">
        <v>35</v>
      </c>
      <c r="P28" s="74" t="s">
        <v>36</v>
      </c>
      <c r="Q28" s="72" t="s">
        <v>37</v>
      </c>
      <c r="R28" s="75" t="s">
        <v>19</v>
      </c>
    </row>
    <row r="29" spans="1:18" ht="18" customHeight="1" thickBot="1" x14ac:dyDescent="0.2">
      <c r="B29" s="135"/>
      <c r="C29" s="149" t="s">
        <v>54</v>
      </c>
      <c r="D29" s="217" t="s">
        <v>104</v>
      </c>
      <c r="E29" s="218" t="s">
        <v>53</v>
      </c>
      <c r="F29" s="150">
        <v>45906</v>
      </c>
      <c r="G29" s="151">
        <f>+F29+2</f>
        <v>45908</v>
      </c>
      <c r="H29" s="151">
        <f>+G29</f>
        <v>45908</v>
      </c>
      <c r="I29" s="152">
        <f>H29+2</f>
        <v>45910</v>
      </c>
      <c r="J29" s="273" t="s">
        <v>131</v>
      </c>
      <c r="K29" s="270" t="s">
        <v>132</v>
      </c>
      <c r="L29" s="267" t="s">
        <v>33</v>
      </c>
      <c r="M29" s="264" t="s">
        <v>134</v>
      </c>
      <c r="N29" s="258">
        <f>M29+5</f>
        <v>45935</v>
      </c>
      <c r="O29" s="261">
        <f>N29+2</f>
        <v>45937</v>
      </c>
      <c r="P29" s="258">
        <f>O29+4</f>
        <v>45941</v>
      </c>
      <c r="Q29" s="258">
        <f>P29+2</f>
        <v>45943</v>
      </c>
      <c r="R29" s="255">
        <f>Q29+1</f>
        <v>45944</v>
      </c>
    </row>
    <row r="30" spans="1:18" ht="18" customHeight="1" x14ac:dyDescent="0.15">
      <c r="B30" s="135"/>
      <c r="C30" s="138" t="s">
        <v>68</v>
      </c>
      <c r="D30" s="197" t="s">
        <v>105</v>
      </c>
      <c r="E30" s="212" t="s">
        <v>53</v>
      </c>
      <c r="F30" s="147">
        <f>F29+2</f>
        <v>45908</v>
      </c>
      <c r="G30" s="147">
        <f>+F30+2</f>
        <v>45910</v>
      </c>
      <c r="H30" s="147">
        <f>+G30</f>
        <v>45910</v>
      </c>
      <c r="I30" s="148">
        <f>+H30+3</f>
        <v>45913</v>
      </c>
      <c r="J30" s="274"/>
      <c r="K30" s="271"/>
      <c r="L30" s="268"/>
      <c r="M30" s="265"/>
      <c r="N30" s="259"/>
      <c r="O30" s="262"/>
      <c r="P30" s="259"/>
      <c r="Q30" s="259"/>
      <c r="R30" s="256"/>
    </row>
    <row r="31" spans="1:18" ht="18" customHeight="1" x14ac:dyDescent="0.15">
      <c r="B31" s="135"/>
      <c r="C31" s="146" t="s">
        <v>54</v>
      </c>
      <c r="D31" s="203" t="s">
        <v>106</v>
      </c>
      <c r="E31" s="219" t="s">
        <v>53</v>
      </c>
      <c r="F31" s="128">
        <f>F30+2</f>
        <v>45910</v>
      </c>
      <c r="G31" s="79">
        <f>F31+2</f>
        <v>45912</v>
      </c>
      <c r="H31" s="79">
        <f>G31</f>
        <v>45912</v>
      </c>
      <c r="I31" s="126">
        <f>G31+3</f>
        <v>45915</v>
      </c>
      <c r="J31" s="274"/>
      <c r="K31" s="271"/>
      <c r="L31" s="268"/>
      <c r="M31" s="265"/>
      <c r="N31" s="259"/>
      <c r="O31" s="262"/>
      <c r="P31" s="259"/>
      <c r="Q31" s="259"/>
      <c r="R31" s="256"/>
    </row>
    <row r="32" spans="1:18" ht="18" customHeight="1" thickBot="1" x14ac:dyDescent="0.2">
      <c r="B32" s="135" t="s">
        <v>92</v>
      </c>
      <c r="C32" s="137" t="s">
        <v>54</v>
      </c>
      <c r="D32" s="220" t="s">
        <v>114</v>
      </c>
      <c r="E32" s="211" t="s">
        <v>53</v>
      </c>
      <c r="F32" s="86">
        <f>F29+7</f>
        <v>45913</v>
      </c>
      <c r="G32" s="86">
        <f t="shared" ref="G32:G40" si="4">+F32+2</f>
        <v>45915</v>
      </c>
      <c r="H32" s="86">
        <f t="shared" ref="H32:H40" si="5">+G32</f>
        <v>45915</v>
      </c>
      <c r="I32" s="127">
        <f>H32+2</f>
        <v>45917</v>
      </c>
      <c r="J32" s="274"/>
      <c r="K32" s="271"/>
      <c r="L32" s="268"/>
      <c r="M32" s="265"/>
      <c r="N32" s="259"/>
      <c r="O32" s="262"/>
      <c r="P32" s="259"/>
      <c r="Q32" s="259"/>
      <c r="R32" s="256"/>
    </row>
    <row r="33" spans="1:27" ht="18" customHeight="1" x14ac:dyDescent="0.15">
      <c r="B33" s="143"/>
      <c r="C33" s="138" t="s">
        <v>93</v>
      </c>
      <c r="D33" s="197" t="s">
        <v>94</v>
      </c>
      <c r="E33" s="212" t="s">
        <v>26</v>
      </c>
      <c r="F33" s="147">
        <f>F30+7</f>
        <v>45915</v>
      </c>
      <c r="G33" s="147">
        <f t="shared" si="4"/>
        <v>45917</v>
      </c>
      <c r="H33" s="147">
        <f t="shared" si="5"/>
        <v>45917</v>
      </c>
      <c r="I33" s="148">
        <f>+H33+3</f>
        <v>45920</v>
      </c>
      <c r="J33" s="274"/>
      <c r="K33" s="271"/>
      <c r="L33" s="268"/>
      <c r="M33" s="265"/>
      <c r="N33" s="259"/>
      <c r="O33" s="262"/>
      <c r="P33" s="259"/>
      <c r="Q33" s="259"/>
      <c r="R33" s="256"/>
    </row>
    <row r="34" spans="1:27" ht="18" customHeight="1" x14ac:dyDescent="0.15">
      <c r="B34" s="135" t="s">
        <v>95</v>
      </c>
      <c r="C34" s="136" t="s">
        <v>54</v>
      </c>
      <c r="D34" s="188" t="s">
        <v>115</v>
      </c>
      <c r="E34" s="214" t="s">
        <v>53</v>
      </c>
      <c r="F34" s="79">
        <f>F31+7</f>
        <v>45917</v>
      </c>
      <c r="G34" s="79">
        <f t="shared" si="4"/>
        <v>45919</v>
      </c>
      <c r="H34" s="79">
        <f t="shared" si="5"/>
        <v>45919</v>
      </c>
      <c r="I34" s="126">
        <f>H34+3</f>
        <v>45922</v>
      </c>
      <c r="J34" s="274"/>
      <c r="K34" s="271"/>
      <c r="L34" s="268"/>
      <c r="M34" s="265"/>
      <c r="N34" s="259"/>
      <c r="O34" s="262"/>
      <c r="P34" s="259"/>
      <c r="Q34" s="259"/>
      <c r="R34" s="256"/>
    </row>
    <row r="35" spans="1:27" ht="18" customHeight="1" thickBot="1" x14ac:dyDescent="0.2">
      <c r="B35" s="135"/>
      <c r="C35" s="140" t="s">
        <v>93</v>
      </c>
      <c r="D35" s="221" t="s">
        <v>96</v>
      </c>
      <c r="E35" s="215" t="s">
        <v>26</v>
      </c>
      <c r="F35" s="86">
        <f>F32+7</f>
        <v>45920</v>
      </c>
      <c r="G35" s="86">
        <f t="shared" si="4"/>
        <v>45922</v>
      </c>
      <c r="H35" s="86">
        <f t="shared" si="5"/>
        <v>45922</v>
      </c>
      <c r="I35" s="127">
        <f>H35+2</f>
        <v>45924</v>
      </c>
      <c r="J35" s="275"/>
      <c r="K35" s="272"/>
      <c r="L35" s="269"/>
      <c r="M35" s="266"/>
      <c r="N35" s="260"/>
      <c r="O35" s="263"/>
      <c r="P35" s="260"/>
      <c r="Q35" s="260"/>
      <c r="R35" s="257"/>
    </row>
    <row r="36" spans="1:27" ht="18" customHeight="1" x14ac:dyDescent="0.15">
      <c r="B36" s="135" t="s">
        <v>95</v>
      </c>
      <c r="C36" s="138" t="s">
        <v>54</v>
      </c>
      <c r="D36" s="197" t="s">
        <v>116</v>
      </c>
      <c r="E36" s="212" t="s">
        <v>53</v>
      </c>
      <c r="F36" s="147">
        <f>I34</f>
        <v>45922</v>
      </c>
      <c r="G36" s="147">
        <f t="shared" si="4"/>
        <v>45924</v>
      </c>
      <c r="H36" s="147">
        <f t="shared" si="5"/>
        <v>45924</v>
      </c>
      <c r="I36" s="148">
        <f>+H36+3</f>
        <v>45927</v>
      </c>
      <c r="J36" s="273" t="s">
        <v>131</v>
      </c>
      <c r="K36" s="270" t="s">
        <v>133</v>
      </c>
      <c r="L36" s="267" t="s">
        <v>33</v>
      </c>
      <c r="M36" s="264">
        <f>M29+14</f>
        <v>45944</v>
      </c>
      <c r="N36" s="258">
        <f>M36+5</f>
        <v>45949</v>
      </c>
      <c r="O36" s="261">
        <f>N36+2</f>
        <v>45951</v>
      </c>
      <c r="P36" s="258">
        <f>O36+4</f>
        <v>45955</v>
      </c>
      <c r="Q36" s="258">
        <f>P36+2</f>
        <v>45957</v>
      </c>
      <c r="R36" s="255">
        <f>Q36+1</f>
        <v>45958</v>
      </c>
    </row>
    <row r="37" spans="1:27" ht="18" customHeight="1" x14ac:dyDescent="0.15">
      <c r="B37" s="135"/>
      <c r="C37" s="146" t="s">
        <v>93</v>
      </c>
      <c r="D37" s="203" t="s">
        <v>97</v>
      </c>
      <c r="E37" s="219" t="s">
        <v>26</v>
      </c>
      <c r="F37" s="79">
        <f>F34+7</f>
        <v>45924</v>
      </c>
      <c r="G37" s="79">
        <f t="shared" si="4"/>
        <v>45926</v>
      </c>
      <c r="H37" s="79">
        <f t="shared" si="5"/>
        <v>45926</v>
      </c>
      <c r="I37" s="126">
        <f>H37+3</f>
        <v>45929</v>
      </c>
      <c r="J37" s="274"/>
      <c r="K37" s="271"/>
      <c r="L37" s="268"/>
      <c r="M37" s="265"/>
      <c r="N37" s="259"/>
      <c r="O37" s="262"/>
      <c r="P37" s="259"/>
      <c r="Q37" s="259"/>
      <c r="R37" s="256"/>
    </row>
    <row r="38" spans="1:27" ht="18" customHeight="1" thickBot="1" x14ac:dyDescent="0.2">
      <c r="B38" s="135" t="s">
        <v>95</v>
      </c>
      <c r="C38" s="137" t="s">
        <v>54</v>
      </c>
      <c r="D38" s="220" t="s">
        <v>117</v>
      </c>
      <c r="E38" s="211" t="s">
        <v>53</v>
      </c>
      <c r="F38" s="86">
        <f>F35+7</f>
        <v>45927</v>
      </c>
      <c r="G38" s="86">
        <f t="shared" si="4"/>
        <v>45929</v>
      </c>
      <c r="H38" s="86">
        <f t="shared" si="5"/>
        <v>45929</v>
      </c>
      <c r="I38" s="127">
        <f>H38+2</f>
        <v>45931</v>
      </c>
      <c r="J38" s="274"/>
      <c r="K38" s="271"/>
      <c r="L38" s="268"/>
      <c r="M38" s="265"/>
      <c r="N38" s="259"/>
      <c r="O38" s="262"/>
      <c r="P38" s="259"/>
      <c r="Q38" s="259"/>
      <c r="R38" s="256"/>
    </row>
    <row r="39" spans="1:27" ht="18" customHeight="1" x14ac:dyDescent="0.15">
      <c r="B39" s="135"/>
      <c r="C39" s="138" t="s">
        <v>93</v>
      </c>
      <c r="D39" s="197" t="s">
        <v>118</v>
      </c>
      <c r="E39" s="212" t="s">
        <v>26</v>
      </c>
      <c r="F39" s="147">
        <f>I37</f>
        <v>45929</v>
      </c>
      <c r="G39" s="147">
        <f t="shared" si="4"/>
        <v>45931</v>
      </c>
      <c r="H39" s="147">
        <f t="shared" si="5"/>
        <v>45931</v>
      </c>
      <c r="I39" s="148">
        <f>+H39+3</f>
        <v>45934</v>
      </c>
      <c r="J39" s="274"/>
      <c r="K39" s="271"/>
      <c r="L39" s="268"/>
      <c r="M39" s="265"/>
      <c r="N39" s="259"/>
      <c r="O39" s="262"/>
      <c r="P39" s="259"/>
      <c r="Q39" s="259"/>
      <c r="R39" s="256"/>
    </row>
    <row r="40" spans="1:27" ht="18" customHeight="1" thickBot="1" x14ac:dyDescent="0.2">
      <c r="B40" s="135" t="s">
        <v>95</v>
      </c>
      <c r="C40" s="137" t="s">
        <v>54</v>
      </c>
      <c r="D40" s="191" t="s">
        <v>119</v>
      </c>
      <c r="E40" s="211" t="s">
        <v>53</v>
      </c>
      <c r="F40" s="84">
        <f>F37+7</f>
        <v>45931</v>
      </c>
      <c r="G40" s="84">
        <f t="shared" si="4"/>
        <v>45933</v>
      </c>
      <c r="H40" s="84">
        <f t="shared" si="5"/>
        <v>45933</v>
      </c>
      <c r="I40" s="85">
        <f>H40+3</f>
        <v>45936</v>
      </c>
      <c r="J40" s="275"/>
      <c r="K40" s="272"/>
      <c r="L40" s="269"/>
      <c r="M40" s="266"/>
      <c r="N40" s="260"/>
      <c r="O40" s="263"/>
      <c r="P40" s="260"/>
      <c r="Q40" s="260"/>
      <c r="R40" s="257"/>
    </row>
    <row r="41" spans="1:27" ht="15.95" customHeight="1" x14ac:dyDescent="0.15">
      <c r="B41" s="206"/>
      <c r="C41" s="132" t="s">
        <v>98</v>
      </c>
      <c r="D41" s="216"/>
      <c r="E41" s="141"/>
      <c r="J41" s="109"/>
      <c r="K41" s="109"/>
      <c r="L41" s="109"/>
      <c r="M41" s="110"/>
      <c r="N41" s="111"/>
      <c r="O41" s="112"/>
      <c r="P41" s="111"/>
      <c r="Q41" s="111"/>
    </row>
    <row r="42" spans="1:27" ht="15.95" customHeight="1" x14ac:dyDescent="0.15">
      <c r="B42" s="134"/>
      <c r="C42" s="132"/>
      <c r="D42" s="124"/>
      <c r="E42" s="118"/>
      <c r="J42" s="109"/>
      <c r="K42" s="109"/>
      <c r="L42" s="109"/>
      <c r="M42" s="110"/>
      <c r="N42" s="111"/>
      <c r="O42" s="112"/>
      <c r="P42" s="111"/>
      <c r="Q42" s="111"/>
    </row>
    <row r="43" spans="1:27" ht="15.95" customHeight="1" x14ac:dyDescent="0.15">
      <c r="B43" s="134"/>
      <c r="L43" s="109"/>
      <c r="M43" s="110"/>
      <c r="N43" s="111"/>
      <c r="O43" s="112"/>
      <c r="P43" s="111"/>
      <c r="Q43" s="111"/>
    </row>
    <row r="44" spans="1:27" ht="15.95" customHeight="1" x14ac:dyDescent="0.35">
      <c r="N44" s="37"/>
      <c r="O44" s="46"/>
    </row>
    <row r="45" spans="1:27" ht="15.95" customHeight="1" x14ac:dyDescent="0.35">
      <c r="A45" s="37"/>
      <c r="Z45" s="44"/>
      <c r="AA45" s="44"/>
    </row>
    <row r="46" spans="1:27" ht="15.95" customHeight="1" x14ac:dyDescent="0.35">
      <c r="A46" s="37"/>
      <c r="L46" s="23"/>
      <c r="M46" s="23"/>
      <c r="Z46" s="44"/>
    </row>
    <row r="47" spans="1:27" ht="15.95" customHeight="1" x14ac:dyDescent="0.15">
      <c r="L47" s="23"/>
      <c r="M47" s="23"/>
      <c r="Z47" s="25"/>
    </row>
    <row r="48" spans="1:27" ht="15.95" customHeight="1" x14ac:dyDescent="0.15">
      <c r="L48" s="56"/>
      <c r="M48" s="56"/>
      <c r="Y48" s="44"/>
      <c r="Z48" s="44"/>
    </row>
    <row r="49" spans="1:25" ht="15.95" customHeight="1" x14ac:dyDescent="0.4">
      <c r="A49" s="38"/>
      <c r="J49" s="23"/>
      <c r="K49" s="23"/>
      <c r="L49" s="23"/>
      <c r="M49" s="23"/>
      <c r="Y49" s="25"/>
    </row>
    <row r="50" spans="1:25" ht="15.95" customHeight="1" x14ac:dyDescent="0.4">
      <c r="A50" s="38"/>
      <c r="J50" s="23"/>
      <c r="K50" s="23"/>
      <c r="L50" s="23"/>
      <c r="M50" s="23"/>
      <c r="N50" s="61"/>
      <c r="O50" s="288" t="s">
        <v>38</v>
      </c>
      <c r="P50" s="288"/>
      <c r="Q50" s="288"/>
      <c r="R50" s="288"/>
      <c r="S50" s="288"/>
      <c r="T50" s="288"/>
      <c r="U50" s="288"/>
      <c r="V50" s="288"/>
      <c r="W50" s="288"/>
      <c r="Y50" s="25"/>
    </row>
    <row r="51" spans="1:25" ht="15.95" customHeight="1" x14ac:dyDescent="0.4">
      <c r="A51" s="38"/>
      <c r="J51" s="23"/>
      <c r="K51" s="23"/>
      <c r="L51" s="23"/>
      <c r="M51" s="23"/>
      <c r="N51"/>
      <c r="O51" s="288"/>
      <c r="P51" s="288"/>
      <c r="Q51" s="288"/>
      <c r="R51" s="288"/>
      <c r="S51" s="288"/>
      <c r="T51" s="288"/>
      <c r="U51" s="288"/>
      <c r="V51" s="288"/>
      <c r="W51" s="288"/>
    </row>
    <row r="52" spans="1:25" ht="15.95" customHeight="1" x14ac:dyDescent="0.4">
      <c r="A52" s="38"/>
      <c r="J52" s="23"/>
      <c r="K52" s="23"/>
      <c r="L52" s="23"/>
      <c r="M52" s="23"/>
      <c r="N52"/>
      <c r="O52" s="288"/>
      <c r="P52" s="288"/>
      <c r="Q52" s="288"/>
      <c r="R52" s="288"/>
      <c r="S52" s="288"/>
      <c r="T52" s="288"/>
      <c r="U52" s="288"/>
      <c r="V52" s="288"/>
      <c r="W52" s="288"/>
    </row>
    <row r="53" spans="1:25" ht="15.95" customHeight="1" x14ac:dyDescent="0.4">
      <c r="A53" s="38"/>
      <c r="J53" s="23"/>
      <c r="K53" s="23"/>
      <c r="L53" s="23"/>
      <c r="M53" s="23"/>
      <c r="N53"/>
      <c r="O53" s="45"/>
      <c r="P53" s="45"/>
      <c r="Q53" s="45"/>
      <c r="R53" s="45"/>
      <c r="S53" s="45"/>
      <c r="T53" s="45"/>
      <c r="U53" s="45"/>
      <c r="V53" s="45"/>
      <c r="W53" s="45"/>
    </row>
    <row r="54" spans="1:25" ht="15.95" customHeight="1" x14ac:dyDescent="0.35">
      <c r="A54" s="37"/>
      <c r="J54" s="23"/>
      <c r="K54" s="23"/>
      <c r="L54" s="23"/>
      <c r="M54" s="23"/>
      <c r="N54"/>
      <c r="V54" s="47"/>
      <c r="Y54" s="25"/>
    </row>
    <row r="55" spans="1:25" ht="15.95" customHeight="1" x14ac:dyDescent="0.35">
      <c r="A55" s="37"/>
      <c r="J55" s="23"/>
      <c r="K55" s="23"/>
      <c r="L55" s="23"/>
      <c r="M55" s="23"/>
      <c r="N55"/>
      <c r="O55" s="48" t="s">
        <v>39</v>
      </c>
      <c r="Q55" s="49"/>
      <c r="R55" s="49"/>
      <c r="S55" s="50"/>
      <c r="T55" s="50"/>
      <c r="U55" s="49"/>
      <c r="V55" s="48" t="s">
        <v>40</v>
      </c>
      <c r="W55" s="49"/>
    </row>
    <row r="56" spans="1:25" ht="15.95" customHeight="1" x14ac:dyDescent="0.35">
      <c r="A56" s="37"/>
      <c r="J56" s="23"/>
      <c r="K56" s="23"/>
      <c r="L56" s="23"/>
      <c r="M56" s="23"/>
      <c r="N56"/>
      <c r="O56" s="23"/>
      <c r="Q56" s="49"/>
      <c r="R56" s="49"/>
      <c r="S56" s="50"/>
      <c r="T56" s="50"/>
      <c r="U56" s="49"/>
      <c r="W56" s="49"/>
    </row>
    <row r="57" spans="1:25" ht="15.95" customHeight="1" x14ac:dyDescent="0.35">
      <c r="A57" s="37"/>
      <c r="N57"/>
      <c r="O57" s="50" t="s">
        <v>41</v>
      </c>
      <c r="Q57" s="49"/>
      <c r="R57" s="49"/>
      <c r="S57" s="50"/>
      <c r="T57" s="50"/>
      <c r="U57" s="49"/>
      <c r="V57" s="50" t="s">
        <v>42</v>
      </c>
      <c r="W57" s="49"/>
    </row>
    <row r="58" spans="1:25" ht="15.95" customHeight="1" x14ac:dyDescent="0.35">
      <c r="A58" s="37"/>
      <c r="N58"/>
      <c r="O58" s="50" t="s">
        <v>43</v>
      </c>
      <c r="Q58" s="49"/>
      <c r="R58" s="49"/>
      <c r="S58" s="49"/>
      <c r="T58" s="49"/>
      <c r="U58" s="49"/>
      <c r="V58" s="50" t="s">
        <v>44</v>
      </c>
      <c r="W58" s="49"/>
    </row>
    <row r="59" spans="1:25" ht="15.95" customHeight="1" x14ac:dyDescent="0.35">
      <c r="A59" s="37"/>
      <c r="O59" s="50" t="s">
        <v>45</v>
      </c>
      <c r="P59" s="49"/>
      <c r="Q59" s="49"/>
      <c r="R59" s="49"/>
      <c r="S59" s="49"/>
      <c r="T59" s="49"/>
      <c r="U59" s="48"/>
      <c r="V59" s="53" t="s">
        <v>46</v>
      </c>
    </row>
    <row r="60" spans="1:25" ht="15.95" customHeight="1" x14ac:dyDescent="0.4">
      <c r="A60" s="37"/>
      <c r="O60" s="50" t="s">
        <v>47</v>
      </c>
      <c r="P60" s="49"/>
      <c r="Q60" s="49"/>
      <c r="R60" s="49"/>
      <c r="S60" s="49"/>
      <c r="T60" s="49"/>
      <c r="U60" s="54"/>
      <c r="V60" s="49"/>
    </row>
    <row r="61" spans="1:25" ht="15.95" customHeight="1" x14ac:dyDescent="0.35">
      <c r="A61" s="37"/>
      <c r="O61" s="50" t="s">
        <v>48</v>
      </c>
    </row>
    <row r="62" spans="1:25" ht="15.95" customHeight="1" x14ac:dyDescent="0.35">
      <c r="A62" s="37"/>
    </row>
    <row r="63" spans="1:25" ht="15.95" customHeight="1" x14ac:dyDescent="0.4"/>
    <row r="79" spans="2:8" x14ac:dyDescent="0.15">
      <c r="B79" s="36"/>
      <c r="C79" s="57"/>
      <c r="D79" s="57"/>
      <c r="E79" s="57"/>
      <c r="F79" s="58"/>
      <c r="G79" s="36"/>
      <c r="H79" s="25"/>
    </row>
    <row r="80" spans="2:8" x14ac:dyDescent="0.15">
      <c r="B80" s="36"/>
      <c r="C80" s="57"/>
      <c r="D80" s="57"/>
      <c r="E80" s="57"/>
      <c r="F80" s="58"/>
      <c r="G80" s="36"/>
      <c r="H80" s="25"/>
    </row>
    <row r="81" spans="2:9" x14ac:dyDescent="0.15">
      <c r="B81" s="36"/>
      <c r="C81" s="57"/>
      <c r="D81" s="57"/>
      <c r="E81" s="57"/>
      <c r="F81" s="58"/>
      <c r="G81" s="36"/>
      <c r="H81" s="25"/>
    </row>
    <row r="82" spans="2:9" x14ac:dyDescent="0.15">
      <c r="B82" s="36"/>
      <c r="C82" s="57"/>
      <c r="D82" s="57"/>
      <c r="E82" s="57"/>
      <c r="F82" s="58"/>
      <c r="G82" s="36"/>
      <c r="H82" s="25"/>
    </row>
    <row r="91" spans="2:9" x14ac:dyDescent="0.15">
      <c r="I91" s="25"/>
    </row>
    <row r="92" spans="2:9" x14ac:dyDescent="0.15">
      <c r="I92" s="43"/>
    </row>
    <row r="93" spans="2:9" x14ac:dyDescent="0.15">
      <c r="I93" s="25"/>
    </row>
    <row r="94" spans="2:9" x14ac:dyDescent="0.15">
      <c r="I94" s="25"/>
    </row>
    <row r="95" spans="2:9" x14ac:dyDescent="0.15">
      <c r="I95" s="25"/>
    </row>
    <row r="96" spans="2:9" x14ac:dyDescent="0.15">
      <c r="I96" s="25"/>
    </row>
    <row r="97" spans="9:14" x14ac:dyDescent="0.15">
      <c r="I97" s="25"/>
    </row>
    <row r="106" spans="9:14" x14ac:dyDescent="0.15">
      <c r="J106" s="25"/>
      <c r="K106" s="25"/>
      <c r="L106" s="25"/>
      <c r="M106" s="25"/>
    </row>
    <row r="107" spans="9:14" x14ac:dyDescent="0.15">
      <c r="J107" s="43"/>
      <c r="K107" s="43"/>
      <c r="L107" s="43"/>
      <c r="M107" s="43"/>
    </row>
    <row r="108" spans="9:14" x14ac:dyDescent="0.15">
      <c r="J108" s="25"/>
      <c r="K108" s="25"/>
      <c r="L108" s="25"/>
      <c r="M108" s="25"/>
      <c r="N108" s="56"/>
    </row>
    <row r="109" spans="9:14" x14ac:dyDescent="0.15">
      <c r="J109" s="25"/>
      <c r="K109" s="25"/>
      <c r="L109" s="25"/>
      <c r="M109" s="25"/>
      <c r="N109" s="59"/>
    </row>
    <row r="110" spans="9:14" x14ac:dyDescent="0.15">
      <c r="J110" s="25"/>
      <c r="K110" s="25"/>
      <c r="L110" s="25"/>
      <c r="M110" s="25"/>
      <c r="N110" s="56"/>
    </row>
    <row r="111" spans="9:14" x14ac:dyDescent="0.15">
      <c r="J111" s="25"/>
      <c r="K111" s="25"/>
      <c r="L111" s="25"/>
      <c r="M111" s="25"/>
      <c r="N111" s="56"/>
    </row>
    <row r="112" spans="9:14" x14ac:dyDescent="0.15">
      <c r="J112" s="25"/>
      <c r="K112" s="25"/>
      <c r="L112" s="25"/>
      <c r="M112" s="25"/>
      <c r="N112" s="56"/>
    </row>
    <row r="113" spans="14:14" x14ac:dyDescent="0.15">
      <c r="N113" s="56"/>
    </row>
    <row r="114" spans="14:14" x14ac:dyDescent="0.15">
      <c r="N114" s="56"/>
    </row>
  </sheetData>
  <mergeCells count="53">
    <mergeCell ref="O50:W52"/>
    <mergeCell ref="O21:O23"/>
    <mergeCell ref="P21:P23"/>
    <mergeCell ref="Q21:Q23"/>
    <mergeCell ref="M13:M14"/>
    <mergeCell ref="O15:O17"/>
    <mergeCell ref="P15:P17"/>
    <mergeCell ref="Q15:Q17"/>
    <mergeCell ref="N18:N20"/>
    <mergeCell ref="M18:M20"/>
    <mergeCell ref="M15:M17"/>
    <mergeCell ref="J13:J14"/>
    <mergeCell ref="K13:K14"/>
    <mergeCell ref="L13:L14"/>
    <mergeCell ref="V2:W2"/>
    <mergeCell ref="O18:O20"/>
    <mergeCell ref="P18:P20"/>
    <mergeCell ref="Q18:Q20"/>
    <mergeCell ref="N13:N14"/>
    <mergeCell ref="O13:O14"/>
    <mergeCell ref="P13:P14"/>
    <mergeCell ref="Q13:Q14"/>
    <mergeCell ref="B8:J8"/>
    <mergeCell ref="J18:J20"/>
    <mergeCell ref="K18:K20"/>
    <mergeCell ref="L18:L20"/>
    <mergeCell ref="J15:J17"/>
    <mergeCell ref="K15:K17"/>
    <mergeCell ref="L15:L17"/>
    <mergeCell ref="N15:N17"/>
    <mergeCell ref="J21:J23"/>
    <mergeCell ref="K21:K23"/>
    <mergeCell ref="L21:L23"/>
    <mergeCell ref="M21:M23"/>
    <mergeCell ref="N21:N23"/>
    <mergeCell ref="N29:N35"/>
    <mergeCell ref="M29:M35"/>
    <mergeCell ref="K29:K35"/>
    <mergeCell ref="J29:J35"/>
    <mergeCell ref="L29:L35"/>
    <mergeCell ref="O36:O40"/>
    <mergeCell ref="P36:P40"/>
    <mergeCell ref="Q36:Q40"/>
    <mergeCell ref="R36:R40"/>
    <mergeCell ref="R29:R35"/>
    <mergeCell ref="Q29:Q35"/>
    <mergeCell ref="P29:P35"/>
    <mergeCell ref="O29:O35"/>
    <mergeCell ref="J36:J40"/>
    <mergeCell ref="K36:K40"/>
    <mergeCell ref="L36:L40"/>
    <mergeCell ref="M36:M40"/>
    <mergeCell ref="N36:N40"/>
  </mergeCells>
  <phoneticPr fontId="1"/>
  <pageMargins left="0.7" right="0.7" top="0.75" bottom="0.75" header="0.3" footer="0.3"/>
  <drawing r:id="rId1"/>
  <legacyDrawing r:id="rId2"/>
  <oleObjects>
    <mc:AlternateContent xmlns:mc="http://schemas.openxmlformats.org/markup-compatibility/2006">
      <mc:Choice Requires="x14">
        <oleObject progId="PBrush" shapeId="2049" r:id="rId3">
          <objectPr defaultSize="0" autoPict="0" r:id="rId4">
            <anchor moveWithCells="1" sizeWithCells="1">
              <from>
                <xdr:col>6</xdr:col>
                <xdr:colOff>400050</xdr:colOff>
                <xdr:row>1</xdr:row>
                <xdr:rowOff>0</xdr:rowOff>
              </from>
              <to>
                <xdr:col>8</xdr:col>
                <xdr:colOff>0</xdr:colOff>
                <xdr:row>3</xdr:row>
                <xdr:rowOff>19050</xdr:rowOff>
              </to>
            </anchor>
          </objectPr>
        </oleObject>
      </mc:Choice>
      <mc:Fallback>
        <oleObject progId="PBrush" shapeId="2049" r:id="rId3"/>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5E6C40-C230-427E-9C38-93335BC60716}">
  <dimension ref="A1:Y139"/>
  <sheetViews>
    <sheetView workbookViewId="0">
      <selection activeCell="P39" sqref="P39:P46"/>
    </sheetView>
  </sheetViews>
  <sheetFormatPr defaultRowHeight="18.75" x14ac:dyDescent="0.4"/>
  <cols>
    <col min="1" max="1" width="4.625" customWidth="1"/>
    <col min="2" max="2" width="25.25" customWidth="1"/>
    <col min="3" max="3" width="5.5" bestFit="1" customWidth="1"/>
    <col min="4" max="4" width="2.625" customWidth="1"/>
    <col min="5" max="5" width="10.75" bestFit="1" customWidth="1"/>
    <col min="6" max="6" width="14.875" customWidth="1"/>
    <col min="7" max="7" width="10.75" customWidth="1"/>
    <col min="8" max="8" width="14.5" customWidth="1"/>
    <col min="9" max="9" width="10.75" bestFit="1" customWidth="1"/>
    <col min="10" max="10" width="9.125" customWidth="1"/>
    <col min="11" max="11" width="10.625" customWidth="1"/>
    <col min="12" max="12" width="22.625" style="23" customWidth="1"/>
    <col min="13" max="13" width="6.5" customWidth="1"/>
    <col min="14" max="14" width="5" customWidth="1"/>
    <col min="15" max="15" width="13" customWidth="1"/>
    <col min="16" max="16" width="17.75" customWidth="1"/>
    <col min="17" max="17" width="17" customWidth="1"/>
    <col min="18" max="18" width="16.875" customWidth="1"/>
    <col min="19" max="19" width="15.125" customWidth="1"/>
    <col min="20" max="20" width="9.5" bestFit="1" customWidth="1"/>
  </cols>
  <sheetData>
    <row r="1" spans="1:23" ht="25.5" customHeight="1" x14ac:dyDescent="0.4">
      <c r="J1" s="1"/>
      <c r="K1" s="1"/>
      <c r="L1" s="2"/>
      <c r="M1" s="1"/>
    </row>
    <row r="2" spans="1:23" ht="30" x14ac:dyDescent="0.4">
      <c r="B2" s="3" t="s">
        <v>0</v>
      </c>
      <c r="C2" s="3"/>
      <c r="D2" s="3"/>
      <c r="E2" s="3"/>
      <c r="F2" s="3"/>
      <c r="G2" s="3"/>
      <c r="H2" s="3"/>
      <c r="I2" s="3"/>
      <c r="J2" s="4" t="s">
        <v>1</v>
      </c>
      <c r="K2" s="5"/>
      <c r="L2" s="6"/>
      <c r="M2" s="5"/>
      <c r="N2" s="5"/>
      <c r="O2" s="5"/>
      <c r="T2" s="289">
        <f ca="1">TODAY()</f>
        <v>45904</v>
      </c>
      <c r="U2" s="289"/>
      <c r="V2" s="7"/>
      <c r="W2" s="7"/>
    </row>
    <row r="3" spans="1:23" ht="23.25" x14ac:dyDescent="0.35">
      <c r="B3" s="8" t="s">
        <v>2</v>
      </c>
      <c r="C3" s="9"/>
      <c r="D3" s="9"/>
      <c r="E3" s="9"/>
      <c r="F3" s="9"/>
      <c r="G3" s="9"/>
      <c r="H3" s="9"/>
      <c r="I3" s="9"/>
      <c r="K3" s="10" t="s">
        <v>3</v>
      </c>
      <c r="L3" s="11"/>
      <c r="M3" s="12"/>
      <c r="N3" s="12"/>
      <c r="O3" s="12"/>
      <c r="P3" s="12"/>
      <c r="Q3" s="12"/>
    </row>
    <row r="4" spans="1:23" ht="20.25" x14ac:dyDescent="0.3">
      <c r="B4" s="9"/>
      <c r="C4" s="9"/>
      <c r="D4" s="9"/>
      <c r="E4" s="9"/>
      <c r="F4" s="9"/>
      <c r="G4" s="9"/>
      <c r="H4" s="9"/>
      <c r="I4" s="9"/>
      <c r="K4" s="12"/>
      <c r="L4" s="11"/>
      <c r="M4" s="12"/>
      <c r="N4" s="12"/>
      <c r="O4" s="12"/>
      <c r="P4" s="12"/>
      <c r="Q4" s="12"/>
    </row>
    <row r="5" spans="1:23" ht="9.75" customHeight="1" thickBot="1" x14ac:dyDescent="0.35">
      <c r="B5" s="9"/>
      <c r="C5" s="9"/>
      <c r="D5" s="9"/>
      <c r="E5" s="9"/>
      <c r="F5" s="9"/>
      <c r="G5" s="9"/>
      <c r="H5" s="9"/>
      <c r="I5" s="9"/>
      <c r="J5" s="13"/>
      <c r="K5" s="12"/>
      <c r="L5" s="11"/>
      <c r="M5" s="12"/>
      <c r="N5" s="12"/>
      <c r="O5" s="12"/>
      <c r="P5" s="12"/>
      <c r="Q5" s="12"/>
    </row>
    <row r="6" spans="1:23" ht="15.95" customHeight="1" x14ac:dyDescent="0.25">
      <c r="B6" s="14"/>
      <c r="C6" s="15"/>
      <c r="D6" s="15"/>
      <c r="E6" s="15"/>
      <c r="F6" s="15"/>
      <c r="G6" s="15"/>
      <c r="H6" s="15"/>
      <c r="I6" s="15"/>
      <c r="J6" s="16"/>
      <c r="K6" s="12"/>
      <c r="L6" s="11"/>
      <c r="M6" s="17" t="s">
        <v>4</v>
      </c>
      <c r="N6" s="18"/>
      <c r="O6" s="18"/>
      <c r="P6" s="18"/>
      <c r="Q6" s="18"/>
      <c r="R6" s="18"/>
      <c r="S6" s="18"/>
      <c r="T6" s="19"/>
      <c r="V6" s="20"/>
      <c r="W6" s="20"/>
    </row>
    <row r="7" spans="1:23" ht="15.95" customHeight="1" x14ac:dyDescent="0.25">
      <c r="B7" s="21" t="s">
        <v>5</v>
      </c>
      <c r="C7" s="22"/>
      <c r="D7" s="22"/>
      <c r="E7" s="22"/>
      <c r="F7" s="15"/>
      <c r="G7" s="15"/>
      <c r="H7" s="15"/>
      <c r="I7" s="15"/>
      <c r="J7" s="16"/>
      <c r="M7" s="24" t="s">
        <v>6</v>
      </c>
      <c r="N7" s="25"/>
      <c r="O7" s="25"/>
      <c r="P7" s="25"/>
      <c r="Q7" s="25"/>
      <c r="R7" s="25"/>
      <c r="S7" s="25"/>
      <c r="T7" s="26"/>
    </row>
    <row r="8" spans="1:23" ht="15.95" customHeight="1" x14ac:dyDescent="0.15">
      <c r="B8" s="299" t="s">
        <v>7</v>
      </c>
      <c r="C8" s="300"/>
      <c r="D8" s="300"/>
      <c r="E8" s="300"/>
      <c r="F8" s="300"/>
      <c r="G8" s="300"/>
      <c r="H8" s="300"/>
      <c r="I8" s="300"/>
      <c r="J8" s="300"/>
      <c r="M8" s="24" t="s">
        <v>8</v>
      </c>
      <c r="N8" s="36"/>
      <c r="O8" s="65"/>
      <c r="P8" s="36"/>
      <c r="Q8" s="36"/>
      <c r="R8" s="36"/>
      <c r="S8" s="36"/>
      <c r="T8" s="26"/>
    </row>
    <row r="9" spans="1:23" x14ac:dyDescent="0.25">
      <c r="B9" s="319" t="s">
        <v>55</v>
      </c>
      <c r="C9" s="319"/>
      <c r="D9" s="319"/>
      <c r="E9" s="319"/>
      <c r="F9" s="319"/>
      <c r="G9" s="319"/>
      <c r="H9" s="319"/>
      <c r="I9" s="319"/>
      <c r="J9" s="319"/>
      <c r="K9" s="319"/>
      <c r="L9" s="33"/>
      <c r="M9" s="97"/>
      <c r="N9" s="97"/>
      <c r="O9" s="97"/>
      <c r="P9" s="97"/>
      <c r="Q9" s="97"/>
      <c r="R9" s="97"/>
      <c r="S9" s="97"/>
      <c r="T9" s="97"/>
      <c r="U9" s="97"/>
      <c r="V9" s="97"/>
      <c r="W9" s="33"/>
    </row>
    <row r="10" spans="1:23" ht="15.95" customHeight="1" thickBot="1" x14ac:dyDescent="0.3">
      <c r="B10" s="320"/>
      <c r="C10" s="320"/>
      <c r="D10" s="320"/>
      <c r="E10" s="320"/>
      <c r="F10" s="320"/>
      <c r="G10" s="320"/>
      <c r="H10" s="320"/>
      <c r="I10" s="320"/>
      <c r="J10" s="320"/>
      <c r="K10" s="320"/>
      <c r="L10" s="33"/>
      <c r="M10" s="97"/>
      <c r="N10" s="97"/>
      <c r="O10" s="97"/>
      <c r="P10" s="97"/>
      <c r="Q10" s="97"/>
      <c r="R10" s="97"/>
      <c r="S10" s="97"/>
      <c r="T10" s="97"/>
      <c r="U10" s="97"/>
      <c r="V10" s="97"/>
      <c r="W10" s="33"/>
    </row>
    <row r="11" spans="1:23" ht="26.1" customHeight="1" thickBot="1" x14ac:dyDescent="0.3">
      <c r="B11" s="98" t="s">
        <v>50</v>
      </c>
      <c r="C11" s="99" t="s">
        <v>11</v>
      </c>
      <c r="D11" s="100"/>
      <c r="E11" s="101" t="s">
        <v>56</v>
      </c>
      <c r="F11" s="101" t="s">
        <v>57</v>
      </c>
      <c r="G11" s="101" t="s">
        <v>58</v>
      </c>
      <c r="H11" s="101" t="s">
        <v>59</v>
      </c>
      <c r="I11" s="101" t="s">
        <v>60</v>
      </c>
      <c r="J11" s="102" t="s">
        <v>61</v>
      </c>
      <c r="K11" s="101" t="s">
        <v>12</v>
      </c>
      <c r="L11" s="113" t="s">
        <v>17</v>
      </c>
      <c r="M11" s="114" t="s">
        <v>18</v>
      </c>
      <c r="N11" s="104"/>
      <c r="O11" s="115" t="s">
        <v>19</v>
      </c>
      <c r="P11" s="116" t="s">
        <v>20</v>
      </c>
      <c r="Q11" s="115" t="s">
        <v>21</v>
      </c>
      <c r="R11" s="115" t="s">
        <v>22</v>
      </c>
      <c r="S11" s="117" t="s">
        <v>23</v>
      </c>
      <c r="T11" s="97"/>
      <c r="U11" s="97"/>
      <c r="V11" s="97"/>
      <c r="W11" s="93"/>
    </row>
    <row r="12" spans="1:23" ht="26.1" customHeight="1" x14ac:dyDescent="0.25">
      <c r="A12" s="135" t="s">
        <v>24</v>
      </c>
      <c r="B12" s="222" t="s">
        <v>69</v>
      </c>
      <c r="C12" s="223" t="s">
        <v>76</v>
      </c>
      <c r="D12" s="224" t="s">
        <v>53</v>
      </c>
      <c r="E12" s="153" t="s">
        <v>120</v>
      </c>
      <c r="F12" s="154" t="s">
        <v>62</v>
      </c>
      <c r="G12" s="153">
        <f>I12</f>
        <v>45908</v>
      </c>
      <c r="H12" s="154" t="s">
        <v>27</v>
      </c>
      <c r="I12" s="153">
        <f>E12+1</f>
        <v>45908</v>
      </c>
      <c r="J12" s="155" t="s">
        <v>62</v>
      </c>
      <c r="K12" s="156">
        <f>G12+1</f>
        <v>45909</v>
      </c>
      <c r="L12" s="279" t="s">
        <v>128</v>
      </c>
      <c r="M12" s="282">
        <v>2511</v>
      </c>
      <c r="N12" s="267" t="s">
        <v>33</v>
      </c>
      <c r="O12" s="304" t="s">
        <v>79</v>
      </c>
      <c r="P12" s="258">
        <v>45917</v>
      </c>
      <c r="Q12" s="309">
        <f>P12+3</f>
        <v>45920</v>
      </c>
      <c r="R12" s="312">
        <f>P12+5</f>
        <v>45922</v>
      </c>
      <c r="S12" s="321">
        <f>P12+6</f>
        <v>45923</v>
      </c>
      <c r="T12" s="97"/>
      <c r="U12" s="97"/>
      <c r="V12" s="97"/>
      <c r="W12" s="40"/>
    </row>
    <row r="13" spans="1:23" ht="26.1" customHeight="1" x14ac:dyDescent="0.25">
      <c r="A13" s="135"/>
      <c r="B13" s="225" t="s">
        <v>63</v>
      </c>
      <c r="C13" s="226" t="s">
        <v>77</v>
      </c>
      <c r="D13" s="227" t="s">
        <v>32</v>
      </c>
      <c r="E13" s="157">
        <f>E12+1</f>
        <v>45908</v>
      </c>
      <c r="F13" s="157">
        <f>F17-7</f>
        <v>45907</v>
      </c>
      <c r="G13" s="157">
        <f>E13+1</f>
        <v>45909</v>
      </c>
      <c r="H13" s="157">
        <f>G13</f>
        <v>45909</v>
      </c>
      <c r="I13" s="157">
        <f>G13+1</f>
        <v>45910</v>
      </c>
      <c r="J13" s="158">
        <f>I13</f>
        <v>45910</v>
      </c>
      <c r="K13" s="159">
        <f>I13+1</f>
        <v>45911</v>
      </c>
      <c r="L13" s="280"/>
      <c r="M13" s="283"/>
      <c r="N13" s="268"/>
      <c r="O13" s="318"/>
      <c r="P13" s="259"/>
      <c r="Q13" s="310"/>
      <c r="R13" s="313"/>
      <c r="S13" s="322"/>
      <c r="T13" s="97"/>
      <c r="U13" s="97"/>
      <c r="V13" s="97"/>
      <c r="W13" s="46"/>
    </row>
    <row r="14" spans="1:23" ht="26.1" customHeight="1" thickBot="1" x14ac:dyDescent="0.3">
      <c r="A14" s="135" t="s">
        <v>107</v>
      </c>
      <c r="B14" s="228" t="s">
        <v>64</v>
      </c>
      <c r="C14" s="229" t="s">
        <v>108</v>
      </c>
      <c r="D14" s="230" t="s">
        <v>53</v>
      </c>
      <c r="E14" s="160" t="s">
        <v>121</v>
      </c>
      <c r="F14" s="160" t="s">
        <v>62</v>
      </c>
      <c r="G14" s="160">
        <f>E14+6</f>
        <v>45907</v>
      </c>
      <c r="H14" s="161" t="s">
        <v>62</v>
      </c>
      <c r="I14" s="161" t="s">
        <v>62</v>
      </c>
      <c r="J14" s="162">
        <f>G14</f>
        <v>45907</v>
      </c>
      <c r="K14" s="163">
        <f>J14+1</f>
        <v>45908</v>
      </c>
      <c r="L14" s="281"/>
      <c r="M14" s="284"/>
      <c r="N14" s="269"/>
      <c r="O14" s="305"/>
      <c r="P14" s="260"/>
      <c r="Q14" s="311"/>
      <c r="R14" s="314"/>
      <c r="S14" s="323"/>
      <c r="T14" s="97"/>
      <c r="U14" s="97"/>
      <c r="V14" s="97"/>
      <c r="W14" s="46"/>
    </row>
    <row r="15" spans="1:23" ht="26.1" customHeight="1" x14ac:dyDescent="0.25">
      <c r="A15" s="135"/>
      <c r="B15" s="231" t="s">
        <v>63</v>
      </c>
      <c r="C15" s="232" t="s">
        <v>78</v>
      </c>
      <c r="D15" s="233" t="s">
        <v>32</v>
      </c>
      <c r="E15" s="164">
        <f>E12+4</f>
        <v>45911</v>
      </c>
      <c r="F15" s="164" t="s">
        <v>27</v>
      </c>
      <c r="G15" s="164">
        <f>I15+1</f>
        <v>45913</v>
      </c>
      <c r="H15" s="164">
        <f>I15</f>
        <v>45912</v>
      </c>
      <c r="I15" s="164">
        <f>E15+1</f>
        <v>45912</v>
      </c>
      <c r="J15" s="165" t="s">
        <v>27</v>
      </c>
      <c r="K15" s="166">
        <f>G15+2</f>
        <v>45915</v>
      </c>
      <c r="L15" s="279" t="s">
        <v>88</v>
      </c>
      <c r="M15" s="282">
        <v>2511</v>
      </c>
      <c r="N15" s="267" t="s">
        <v>33</v>
      </c>
      <c r="O15" s="304" t="s">
        <v>83</v>
      </c>
      <c r="P15" s="258">
        <f>P12+7</f>
        <v>45924</v>
      </c>
      <c r="Q15" s="309">
        <f>Q12+7</f>
        <v>45927</v>
      </c>
      <c r="R15" s="312">
        <f>R12+7</f>
        <v>45929</v>
      </c>
      <c r="S15" s="315">
        <f>S12+7</f>
        <v>45930</v>
      </c>
      <c r="T15" s="97"/>
      <c r="U15" s="97"/>
      <c r="V15" s="97"/>
      <c r="W15" s="46"/>
    </row>
    <row r="16" spans="1:23" ht="26.1" customHeight="1" x14ac:dyDescent="0.25">
      <c r="A16" s="135"/>
      <c r="B16" s="225" t="s">
        <v>69</v>
      </c>
      <c r="C16" s="226" t="s">
        <v>84</v>
      </c>
      <c r="D16" s="227" t="s">
        <v>53</v>
      </c>
      <c r="E16" s="153">
        <f>E12+7</f>
        <v>45914</v>
      </c>
      <c r="F16" s="154" t="s">
        <v>62</v>
      </c>
      <c r="G16" s="154">
        <f>I16</f>
        <v>45915</v>
      </c>
      <c r="H16" s="154" t="s">
        <v>27</v>
      </c>
      <c r="I16" s="154">
        <f>E16+1</f>
        <v>45915</v>
      </c>
      <c r="J16" s="155" t="s">
        <v>62</v>
      </c>
      <c r="K16" s="167">
        <f>G16+1</f>
        <v>45916</v>
      </c>
      <c r="L16" s="280"/>
      <c r="M16" s="283"/>
      <c r="N16" s="268"/>
      <c r="O16" s="318"/>
      <c r="P16" s="259"/>
      <c r="Q16" s="310"/>
      <c r="R16" s="313"/>
      <c r="S16" s="316"/>
      <c r="T16" s="97"/>
      <c r="U16" s="97"/>
      <c r="V16" s="97"/>
      <c r="W16" s="40"/>
    </row>
    <row r="17" spans="1:23" ht="26.1" customHeight="1" x14ac:dyDescent="0.25">
      <c r="A17" s="135"/>
      <c r="B17" s="225" t="s">
        <v>63</v>
      </c>
      <c r="C17" s="226" t="s">
        <v>85</v>
      </c>
      <c r="D17" s="227" t="s">
        <v>32</v>
      </c>
      <c r="E17" s="157">
        <f>E16+1</f>
        <v>45915</v>
      </c>
      <c r="F17" s="157">
        <f>E17-1</f>
        <v>45914</v>
      </c>
      <c r="G17" s="157">
        <f>E17+1</f>
        <v>45916</v>
      </c>
      <c r="H17" s="168">
        <f>G17</f>
        <v>45916</v>
      </c>
      <c r="I17" s="157">
        <f>G17+1</f>
        <v>45917</v>
      </c>
      <c r="J17" s="158">
        <f>I17</f>
        <v>45917</v>
      </c>
      <c r="K17" s="159">
        <f>I17+1</f>
        <v>45918</v>
      </c>
      <c r="L17" s="280"/>
      <c r="M17" s="283"/>
      <c r="N17" s="268"/>
      <c r="O17" s="318"/>
      <c r="P17" s="259"/>
      <c r="Q17" s="310"/>
      <c r="R17" s="313"/>
      <c r="S17" s="316"/>
      <c r="T17" s="97"/>
      <c r="U17" s="97"/>
      <c r="V17" s="97"/>
      <c r="W17" s="46"/>
    </row>
    <row r="18" spans="1:23" ht="26.1" customHeight="1" thickBot="1" x14ac:dyDescent="0.3">
      <c r="A18" s="135"/>
      <c r="B18" s="228" t="s">
        <v>64</v>
      </c>
      <c r="C18" s="229" t="s">
        <v>86</v>
      </c>
      <c r="D18" s="230" t="s">
        <v>53</v>
      </c>
      <c r="E18" s="160">
        <f>E16-2</f>
        <v>45912</v>
      </c>
      <c r="F18" s="160" t="s">
        <v>62</v>
      </c>
      <c r="G18" s="160">
        <f>E18+6</f>
        <v>45918</v>
      </c>
      <c r="H18" s="161" t="s">
        <v>62</v>
      </c>
      <c r="I18" s="161" t="s">
        <v>62</v>
      </c>
      <c r="J18" s="162">
        <f>G18</f>
        <v>45918</v>
      </c>
      <c r="K18" s="163">
        <f>J18+1</f>
        <v>45919</v>
      </c>
      <c r="L18" s="281"/>
      <c r="M18" s="284"/>
      <c r="N18" s="269"/>
      <c r="O18" s="305"/>
      <c r="P18" s="260"/>
      <c r="Q18" s="311"/>
      <c r="R18" s="314"/>
      <c r="S18" s="317"/>
      <c r="T18" s="97"/>
      <c r="U18" s="97"/>
      <c r="V18" s="97"/>
      <c r="W18" s="46"/>
    </row>
    <row r="19" spans="1:23" ht="26.1" customHeight="1" x14ac:dyDescent="0.25">
      <c r="A19" s="135"/>
      <c r="B19" s="231" t="s">
        <v>63</v>
      </c>
      <c r="C19" s="232" t="s">
        <v>87</v>
      </c>
      <c r="D19" s="233" t="s">
        <v>32</v>
      </c>
      <c r="E19" s="164">
        <f>E15+7</f>
        <v>45918</v>
      </c>
      <c r="F19" s="164" t="s">
        <v>27</v>
      </c>
      <c r="G19" s="164">
        <f>I19+1</f>
        <v>45920</v>
      </c>
      <c r="H19" s="164">
        <f>I19</f>
        <v>45919</v>
      </c>
      <c r="I19" s="169">
        <f>E19+1</f>
        <v>45919</v>
      </c>
      <c r="J19" s="165" t="s">
        <v>27</v>
      </c>
      <c r="K19" s="166">
        <f>G19+1</f>
        <v>45921</v>
      </c>
      <c r="L19" s="279" t="s">
        <v>71</v>
      </c>
      <c r="M19" s="282">
        <v>2512</v>
      </c>
      <c r="N19" s="267" t="s">
        <v>33</v>
      </c>
      <c r="O19" s="304" t="s">
        <v>103</v>
      </c>
      <c r="P19" s="258">
        <f>P15+7</f>
        <v>45931</v>
      </c>
      <c r="Q19" s="258">
        <f t="shared" ref="Q19:S19" si="0">Q15+7</f>
        <v>45934</v>
      </c>
      <c r="R19" s="258">
        <f t="shared" si="0"/>
        <v>45936</v>
      </c>
      <c r="S19" s="255">
        <f t="shared" si="0"/>
        <v>45937</v>
      </c>
      <c r="T19" s="97"/>
      <c r="U19" s="97"/>
      <c r="V19" s="97"/>
      <c r="W19" s="46"/>
    </row>
    <row r="20" spans="1:23" ht="26.1" customHeight="1" x14ac:dyDescent="0.25">
      <c r="A20" s="135"/>
      <c r="B20" s="225" t="s">
        <v>69</v>
      </c>
      <c r="C20" s="226" t="s">
        <v>99</v>
      </c>
      <c r="D20" s="227" t="s">
        <v>53</v>
      </c>
      <c r="E20" s="154">
        <f t="shared" ref="E20:E27" si="1">E16+7</f>
        <v>45921</v>
      </c>
      <c r="F20" s="154" t="s">
        <v>62</v>
      </c>
      <c r="G20" s="154">
        <f>I20</f>
        <v>45922</v>
      </c>
      <c r="H20" s="154" t="s">
        <v>27</v>
      </c>
      <c r="I20" s="154">
        <f>E20+1</f>
        <v>45922</v>
      </c>
      <c r="J20" s="155" t="s">
        <v>62</v>
      </c>
      <c r="K20" s="167">
        <f>G20+1</f>
        <v>45923</v>
      </c>
      <c r="L20" s="280"/>
      <c r="M20" s="283"/>
      <c r="N20" s="268"/>
      <c r="O20" s="318"/>
      <c r="P20" s="259"/>
      <c r="Q20" s="259"/>
      <c r="R20" s="259"/>
      <c r="S20" s="256"/>
      <c r="T20" s="97"/>
      <c r="U20" s="97"/>
      <c r="V20" s="97"/>
      <c r="W20" s="40"/>
    </row>
    <row r="21" spans="1:23" ht="26.1" customHeight="1" x14ac:dyDescent="0.25">
      <c r="A21" s="135"/>
      <c r="B21" s="225" t="s">
        <v>63</v>
      </c>
      <c r="C21" s="226" t="s">
        <v>100</v>
      </c>
      <c r="D21" s="227" t="s">
        <v>32</v>
      </c>
      <c r="E21" s="157">
        <f>E17+7</f>
        <v>45922</v>
      </c>
      <c r="F21" s="157">
        <f>E21-1</f>
        <v>45921</v>
      </c>
      <c r="G21" s="157">
        <f>E21+1</f>
        <v>45923</v>
      </c>
      <c r="H21" s="168">
        <f>G21</f>
        <v>45923</v>
      </c>
      <c r="I21" s="157">
        <f>G21+1</f>
        <v>45924</v>
      </c>
      <c r="J21" s="158">
        <f>I21</f>
        <v>45924</v>
      </c>
      <c r="K21" s="159">
        <f>I21+1</f>
        <v>45925</v>
      </c>
      <c r="L21" s="280"/>
      <c r="M21" s="283"/>
      <c r="N21" s="268"/>
      <c r="O21" s="318"/>
      <c r="P21" s="259"/>
      <c r="Q21" s="259"/>
      <c r="R21" s="259"/>
      <c r="S21" s="256"/>
      <c r="T21" s="97"/>
      <c r="U21" s="97"/>
      <c r="V21" s="97"/>
      <c r="W21" s="46"/>
    </row>
    <row r="22" spans="1:23" ht="26.1" customHeight="1" thickBot="1" x14ac:dyDescent="0.3">
      <c r="A22" s="135"/>
      <c r="B22" s="228" t="s">
        <v>64</v>
      </c>
      <c r="C22" s="229" t="s">
        <v>101</v>
      </c>
      <c r="D22" s="230" t="s">
        <v>53</v>
      </c>
      <c r="E22" s="160">
        <f>E18+7</f>
        <v>45919</v>
      </c>
      <c r="F22" s="160" t="s">
        <v>62</v>
      </c>
      <c r="G22" s="160">
        <f>E22+6</f>
        <v>45925</v>
      </c>
      <c r="H22" s="161" t="s">
        <v>62</v>
      </c>
      <c r="I22" s="161" t="s">
        <v>62</v>
      </c>
      <c r="J22" s="162">
        <f>G22</f>
        <v>45925</v>
      </c>
      <c r="K22" s="163">
        <f>J22+1</f>
        <v>45926</v>
      </c>
      <c r="L22" s="281"/>
      <c r="M22" s="284"/>
      <c r="N22" s="269"/>
      <c r="O22" s="305"/>
      <c r="P22" s="260"/>
      <c r="Q22" s="260"/>
      <c r="R22" s="260"/>
      <c r="S22" s="257"/>
      <c r="T22" s="97"/>
      <c r="U22" s="97"/>
      <c r="V22" s="97"/>
      <c r="W22" s="46"/>
    </row>
    <row r="23" spans="1:23" ht="26.1" customHeight="1" x14ac:dyDescent="0.25">
      <c r="A23" s="135"/>
      <c r="B23" s="231" t="s">
        <v>63</v>
      </c>
      <c r="C23" s="232" t="s">
        <v>102</v>
      </c>
      <c r="D23" s="233" t="s">
        <v>32</v>
      </c>
      <c r="E23" s="164">
        <f>E19+7</f>
        <v>45925</v>
      </c>
      <c r="F23" s="164" t="s">
        <v>62</v>
      </c>
      <c r="G23" s="164">
        <f>H23+1</f>
        <v>45927</v>
      </c>
      <c r="H23" s="164">
        <f>E23+1</f>
        <v>45926</v>
      </c>
      <c r="I23" s="169">
        <f>H23</f>
        <v>45926</v>
      </c>
      <c r="J23" s="165" t="s">
        <v>27</v>
      </c>
      <c r="K23" s="166">
        <f>G23+2</f>
        <v>45929</v>
      </c>
      <c r="L23" s="279" t="s">
        <v>127</v>
      </c>
      <c r="M23" s="282">
        <v>2512</v>
      </c>
      <c r="N23" s="267" t="s">
        <v>33</v>
      </c>
      <c r="O23" s="304" t="s">
        <v>112</v>
      </c>
      <c r="P23" s="258">
        <f>P19+7</f>
        <v>45938</v>
      </c>
      <c r="Q23" s="258">
        <f t="shared" ref="Q23:S23" si="2">Q19+7</f>
        <v>45941</v>
      </c>
      <c r="R23" s="258">
        <f t="shared" si="2"/>
        <v>45943</v>
      </c>
      <c r="S23" s="255">
        <f t="shared" si="2"/>
        <v>45944</v>
      </c>
      <c r="T23" s="97"/>
      <c r="U23" s="97"/>
      <c r="V23" s="97"/>
      <c r="W23" s="46"/>
    </row>
    <row r="24" spans="1:23" ht="26.1" customHeight="1" x14ac:dyDescent="0.25">
      <c r="A24" s="135"/>
      <c r="B24" s="225" t="s">
        <v>69</v>
      </c>
      <c r="C24" s="226" t="s">
        <v>122</v>
      </c>
      <c r="D24" s="227" t="s">
        <v>53</v>
      </c>
      <c r="E24" s="154">
        <f t="shared" si="1"/>
        <v>45928</v>
      </c>
      <c r="F24" s="154" t="s">
        <v>62</v>
      </c>
      <c r="G24" s="154">
        <f>I24</f>
        <v>45929</v>
      </c>
      <c r="H24" s="154" t="s">
        <v>27</v>
      </c>
      <c r="I24" s="154">
        <f>E24+1</f>
        <v>45929</v>
      </c>
      <c r="J24" s="155" t="s">
        <v>62</v>
      </c>
      <c r="K24" s="167">
        <f>G24+1</f>
        <v>45930</v>
      </c>
      <c r="L24" s="280"/>
      <c r="M24" s="283"/>
      <c r="N24" s="268"/>
      <c r="O24" s="318"/>
      <c r="P24" s="259"/>
      <c r="Q24" s="259"/>
      <c r="R24" s="259"/>
      <c r="S24" s="256"/>
      <c r="T24" s="97"/>
      <c r="U24" s="97"/>
      <c r="V24" s="97"/>
      <c r="W24" s="40"/>
    </row>
    <row r="25" spans="1:23" ht="26.1" customHeight="1" x14ac:dyDescent="0.25">
      <c r="A25" s="135"/>
      <c r="B25" s="225" t="s">
        <v>63</v>
      </c>
      <c r="C25" s="226" t="s">
        <v>123</v>
      </c>
      <c r="D25" s="227" t="s">
        <v>32</v>
      </c>
      <c r="E25" s="157">
        <f t="shared" si="1"/>
        <v>45929</v>
      </c>
      <c r="F25" s="157">
        <f>E25-1</f>
        <v>45928</v>
      </c>
      <c r="G25" s="157">
        <f>E25+1</f>
        <v>45930</v>
      </c>
      <c r="H25" s="168">
        <f>G25</f>
        <v>45930</v>
      </c>
      <c r="I25" s="157">
        <f>G25+1</f>
        <v>45931</v>
      </c>
      <c r="J25" s="158">
        <f>I25</f>
        <v>45931</v>
      </c>
      <c r="K25" s="159">
        <f>I25+1</f>
        <v>45932</v>
      </c>
      <c r="L25" s="280"/>
      <c r="M25" s="283"/>
      <c r="N25" s="268"/>
      <c r="O25" s="318"/>
      <c r="P25" s="259"/>
      <c r="Q25" s="259"/>
      <c r="R25" s="259"/>
      <c r="S25" s="256"/>
      <c r="T25" s="97"/>
      <c r="U25" s="97"/>
      <c r="V25" s="97"/>
      <c r="W25" s="46"/>
    </row>
    <row r="26" spans="1:23" ht="26.1" customHeight="1" thickBot="1" x14ac:dyDescent="0.3">
      <c r="A26" s="135"/>
      <c r="B26" s="228" t="s">
        <v>64</v>
      </c>
      <c r="C26" s="229" t="s">
        <v>124</v>
      </c>
      <c r="D26" s="230" t="s">
        <v>53</v>
      </c>
      <c r="E26" s="160">
        <f t="shared" si="1"/>
        <v>45926</v>
      </c>
      <c r="F26" s="160" t="s">
        <v>62</v>
      </c>
      <c r="G26" s="160">
        <f>E26+6</f>
        <v>45932</v>
      </c>
      <c r="H26" s="161" t="s">
        <v>62</v>
      </c>
      <c r="I26" s="161" t="s">
        <v>62</v>
      </c>
      <c r="J26" s="162">
        <f>G26</f>
        <v>45932</v>
      </c>
      <c r="K26" s="163">
        <f>J26+1</f>
        <v>45933</v>
      </c>
      <c r="L26" s="281"/>
      <c r="M26" s="284"/>
      <c r="N26" s="269"/>
      <c r="O26" s="305"/>
      <c r="P26" s="260"/>
      <c r="Q26" s="260"/>
      <c r="R26" s="260"/>
      <c r="S26" s="257"/>
      <c r="T26" s="97"/>
      <c r="U26" s="97"/>
      <c r="V26" s="97"/>
      <c r="W26" s="46"/>
    </row>
    <row r="27" spans="1:23" ht="26.1" customHeight="1" thickBot="1" x14ac:dyDescent="0.3">
      <c r="A27" s="135"/>
      <c r="B27" s="234" t="s">
        <v>63</v>
      </c>
      <c r="C27" s="235" t="s">
        <v>125</v>
      </c>
      <c r="D27" s="236" t="s">
        <v>32</v>
      </c>
      <c r="E27" s="170">
        <f t="shared" si="1"/>
        <v>45932</v>
      </c>
      <c r="F27" s="170" t="s">
        <v>62</v>
      </c>
      <c r="G27" s="170">
        <f>H27+1</f>
        <v>45934</v>
      </c>
      <c r="H27" s="170">
        <f>E27+1</f>
        <v>45933</v>
      </c>
      <c r="I27" s="171">
        <f>H27</f>
        <v>45933</v>
      </c>
      <c r="J27" s="172" t="s">
        <v>27</v>
      </c>
      <c r="K27" s="172">
        <f>G27+2</f>
        <v>45936</v>
      </c>
      <c r="L27" s="237" t="s">
        <v>88</v>
      </c>
      <c r="M27" s="238">
        <v>2512</v>
      </c>
      <c r="N27" s="239" t="s">
        <v>33</v>
      </c>
      <c r="O27" s="240" t="s">
        <v>113</v>
      </c>
      <c r="P27" s="241">
        <f>P23+7</f>
        <v>45945</v>
      </c>
      <c r="Q27" s="242">
        <f>Q23+7</f>
        <v>45948</v>
      </c>
      <c r="R27" s="241">
        <f>R23+7</f>
        <v>45950</v>
      </c>
      <c r="S27" s="243">
        <f>S23+7</f>
        <v>45951</v>
      </c>
      <c r="T27" s="97"/>
      <c r="U27" s="97"/>
      <c r="V27" s="97"/>
      <c r="W27" s="46"/>
    </row>
    <row r="28" spans="1:23" ht="15.75" customHeight="1" x14ac:dyDescent="0.25">
      <c r="A28" s="206"/>
      <c r="B28" s="253" t="s">
        <v>126</v>
      </c>
      <c r="C28" s="216"/>
      <c r="D28" s="252"/>
      <c r="E28" s="174"/>
      <c r="F28" s="174"/>
      <c r="G28" s="174"/>
      <c r="H28" s="174"/>
      <c r="I28" s="175"/>
      <c r="J28" s="174"/>
      <c r="K28" s="174"/>
      <c r="L28" s="109"/>
      <c r="M28" s="118"/>
      <c r="N28" s="109"/>
      <c r="O28" s="125"/>
      <c r="P28" s="111"/>
      <c r="Q28" s="112"/>
      <c r="R28" s="111"/>
      <c r="S28" s="111"/>
      <c r="T28" s="97"/>
      <c r="U28" s="97"/>
      <c r="V28" s="97"/>
      <c r="W28" s="46"/>
    </row>
    <row r="29" spans="1:23" ht="15.75" customHeight="1" x14ac:dyDescent="0.35">
      <c r="A29" s="37"/>
      <c r="B29" s="173"/>
      <c r="C29" s="176"/>
      <c r="D29" s="176"/>
      <c r="E29" s="176"/>
      <c r="F29" s="176"/>
      <c r="G29" s="176"/>
      <c r="H29" s="177"/>
      <c r="I29" s="177"/>
      <c r="J29" s="185"/>
      <c r="K29" s="185"/>
      <c r="L29" s="118"/>
      <c r="N29" s="118"/>
      <c r="O29" s="119"/>
      <c r="P29" s="120"/>
      <c r="Q29" s="121"/>
      <c r="R29" s="120"/>
      <c r="S29" s="120"/>
      <c r="V29" s="92"/>
      <c r="W29" s="92"/>
    </row>
    <row r="30" spans="1:23" ht="15.75" customHeight="1" thickBot="1" x14ac:dyDescent="0.4">
      <c r="A30" s="37"/>
      <c r="B30" s="173"/>
      <c r="C30" s="176"/>
      <c r="D30" s="176"/>
      <c r="E30" s="176"/>
      <c r="F30" s="176"/>
      <c r="G30" s="176"/>
      <c r="H30" s="177"/>
      <c r="I30" s="177"/>
      <c r="J30" s="185"/>
      <c r="K30" s="185"/>
      <c r="L30" s="118"/>
      <c r="N30" s="118"/>
      <c r="O30" s="119"/>
      <c r="P30" s="120"/>
      <c r="Q30" s="121"/>
      <c r="R30" s="120"/>
      <c r="S30" s="120"/>
      <c r="V30" s="92"/>
      <c r="W30" s="92"/>
    </row>
    <row r="31" spans="1:23" ht="15.75" customHeight="1" thickBot="1" x14ac:dyDescent="0.4">
      <c r="A31" s="37"/>
      <c r="B31" s="178" t="s">
        <v>50</v>
      </c>
      <c r="C31" s="179" t="s">
        <v>11</v>
      </c>
      <c r="D31" s="180"/>
      <c r="E31" s="181" t="s">
        <v>56</v>
      </c>
      <c r="F31" s="181" t="s">
        <v>57</v>
      </c>
      <c r="G31" s="181" t="s">
        <v>58</v>
      </c>
      <c r="H31" s="181" t="s">
        <v>59</v>
      </c>
      <c r="I31" s="181" t="s">
        <v>60</v>
      </c>
      <c r="J31" s="182" t="s">
        <v>61</v>
      </c>
      <c r="K31" s="181" t="s">
        <v>12</v>
      </c>
      <c r="L31" s="71" t="s">
        <v>17</v>
      </c>
      <c r="M31" s="72" t="s">
        <v>18</v>
      </c>
      <c r="N31" s="184"/>
      <c r="O31" s="74" t="s">
        <v>19</v>
      </c>
      <c r="P31" s="76" t="s">
        <v>34</v>
      </c>
      <c r="Q31" s="74" t="s">
        <v>65</v>
      </c>
      <c r="R31" s="74" t="s">
        <v>36</v>
      </c>
      <c r="S31" s="72" t="s">
        <v>66</v>
      </c>
      <c r="T31" s="75" t="s">
        <v>19</v>
      </c>
      <c r="V31" s="92"/>
      <c r="W31" s="92"/>
    </row>
    <row r="32" spans="1:23" ht="15.75" customHeight="1" x14ac:dyDescent="0.15">
      <c r="A32" s="135" t="s">
        <v>24</v>
      </c>
      <c r="B32" s="222" t="s">
        <v>69</v>
      </c>
      <c r="C32" s="223" t="s">
        <v>76</v>
      </c>
      <c r="D32" s="224" t="s">
        <v>53</v>
      </c>
      <c r="E32" s="153" t="s">
        <v>120</v>
      </c>
      <c r="F32" s="154" t="s">
        <v>62</v>
      </c>
      <c r="G32" s="153">
        <f>I32</f>
        <v>45908</v>
      </c>
      <c r="H32" s="154" t="s">
        <v>27</v>
      </c>
      <c r="I32" s="153">
        <f>E32+1</f>
        <v>45908</v>
      </c>
      <c r="J32" s="155" t="s">
        <v>62</v>
      </c>
      <c r="K32" s="156">
        <f>G32+1</f>
        <v>45909</v>
      </c>
      <c r="L32" s="306" t="s">
        <v>67</v>
      </c>
      <c r="M32" s="282">
        <v>2518</v>
      </c>
      <c r="N32" s="267" t="s">
        <v>30</v>
      </c>
      <c r="O32" s="264" t="s">
        <v>89</v>
      </c>
      <c r="P32" s="258">
        <v>45926</v>
      </c>
      <c r="Q32" s="261">
        <f>P32+3</f>
        <v>45929</v>
      </c>
      <c r="R32" s="258">
        <f>Q32+4</f>
        <v>45933</v>
      </c>
      <c r="S32" s="258">
        <f>R32+1</f>
        <v>45934</v>
      </c>
      <c r="T32" s="255">
        <f>S32+1</f>
        <v>45935</v>
      </c>
      <c r="V32" s="92"/>
      <c r="W32" s="92"/>
    </row>
    <row r="33" spans="1:23" ht="15.75" customHeight="1" x14ac:dyDescent="0.15">
      <c r="A33" s="135"/>
      <c r="B33" s="225" t="s">
        <v>63</v>
      </c>
      <c r="C33" s="226" t="s">
        <v>77</v>
      </c>
      <c r="D33" s="227" t="s">
        <v>32</v>
      </c>
      <c r="E33" s="157">
        <f>E32+1</f>
        <v>45908</v>
      </c>
      <c r="F33" s="157">
        <f>F37-7</f>
        <v>45907</v>
      </c>
      <c r="G33" s="157">
        <f>E33+1</f>
        <v>45909</v>
      </c>
      <c r="H33" s="157">
        <f>G33</f>
        <v>45909</v>
      </c>
      <c r="I33" s="157">
        <f>G33+1</f>
        <v>45910</v>
      </c>
      <c r="J33" s="158">
        <f>I33</f>
        <v>45910</v>
      </c>
      <c r="K33" s="159">
        <f>I33+1</f>
        <v>45911</v>
      </c>
      <c r="L33" s="307"/>
      <c r="M33" s="283"/>
      <c r="N33" s="268"/>
      <c r="O33" s="265"/>
      <c r="P33" s="259"/>
      <c r="Q33" s="262"/>
      <c r="R33" s="259"/>
      <c r="S33" s="259"/>
      <c r="T33" s="256"/>
      <c r="V33" s="92"/>
      <c r="W33" s="92"/>
    </row>
    <row r="34" spans="1:23" ht="15.75" customHeight="1" thickBot="1" x14ac:dyDescent="0.2">
      <c r="A34" s="135" t="s">
        <v>107</v>
      </c>
      <c r="B34" s="228" t="s">
        <v>64</v>
      </c>
      <c r="C34" s="229" t="s">
        <v>108</v>
      </c>
      <c r="D34" s="230" t="s">
        <v>53</v>
      </c>
      <c r="E34" s="160" t="s">
        <v>121</v>
      </c>
      <c r="F34" s="160" t="s">
        <v>62</v>
      </c>
      <c r="G34" s="160">
        <f>E34+6</f>
        <v>45907</v>
      </c>
      <c r="H34" s="161" t="s">
        <v>62</v>
      </c>
      <c r="I34" s="161" t="s">
        <v>62</v>
      </c>
      <c r="J34" s="162">
        <f>G34</f>
        <v>45907</v>
      </c>
      <c r="K34" s="163">
        <f>J34+1</f>
        <v>45908</v>
      </c>
      <c r="L34" s="307"/>
      <c r="M34" s="283"/>
      <c r="N34" s="268"/>
      <c r="O34" s="265"/>
      <c r="P34" s="259"/>
      <c r="Q34" s="262"/>
      <c r="R34" s="259"/>
      <c r="S34" s="259"/>
      <c r="T34" s="256"/>
      <c r="V34" s="92"/>
      <c r="W34" s="92"/>
    </row>
    <row r="35" spans="1:23" ht="15.75" customHeight="1" x14ac:dyDescent="0.15">
      <c r="A35" s="135"/>
      <c r="B35" s="231" t="s">
        <v>63</v>
      </c>
      <c r="C35" s="232" t="s">
        <v>78</v>
      </c>
      <c r="D35" s="233" t="s">
        <v>32</v>
      </c>
      <c r="E35" s="164">
        <f>E32+4</f>
        <v>45911</v>
      </c>
      <c r="F35" s="164" t="s">
        <v>27</v>
      </c>
      <c r="G35" s="164">
        <f>I35+1</f>
        <v>45913</v>
      </c>
      <c r="H35" s="164">
        <f>I35</f>
        <v>45912</v>
      </c>
      <c r="I35" s="164">
        <f>E35+1</f>
        <v>45912</v>
      </c>
      <c r="J35" s="165" t="s">
        <v>27</v>
      </c>
      <c r="K35" s="166">
        <f>G35+2</f>
        <v>45915</v>
      </c>
      <c r="L35" s="307"/>
      <c r="M35" s="283"/>
      <c r="N35" s="268"/>
      <c r="O35" s="265"/>
      <c r="P35" s="259"/>
      <c r="Q35" s="262"/>
      <c r="R35" s="259"/>
      <c r="S35" s="259"/>
      <c r="T35" s="256"/>
      <c r="V35" s="92"/>
      <c r="W35" s="92"/>
    </row>
    <row r="36" spans="1:23" ht="15.75" customHeight="1" x14ac:dyDescent="0.15">
      <c r="A36" s="135"/>
      <c r="B36" s="225" t="s">
        <v>69</v>
      </c>
      <c r="C36" s="226" t="s">
        <v>84</v>
      </c>
      <c r="D36" s="227" t="s">
        <v>53</v>
      </c>
      <c r="E36" s="153">
        <f>E32+7</f>
        <v>45914</v>
      </c>
      <c r="F36" s="154" t="s">
        <v>62</v>
      </c>
      <c r="G36" s="154">
        <f>I36</f>
        <v>45915</v>
      </c>
      <c r="H36" s="154" t="s">
        <v>27</v>
      </c>
      <c r="I36" s="154">
        <f>E36+1</f>
        <v>45915</v>
      </c>
      <c r="J36" s="155" t="s">
        <v>62</v>
      </c>
      <c r="K36" s="167">
        <f>G36+1</f>
        <v>45916</v>
      </c>
      <c r="L36" s="307"/>
      <c r="M36" s="283"/>
      <c r="N36" s="268"/>
      <c r="O36" s="265"/>
      <c r="P36" s="259"/>
      <c r="Q36" s="262"/>
      <c r="R36" s="259"/>
      <c r="S36" s="259"/>
      <c r="T36" s="256"/>
      <c r="V36" s="92"/>
      <c r="W36" s="92"/>
    </row>
    <row r="37" spans="1:23" ht="15.75" customHeight="1" x14ac:dyDescent="0.15">
      <c r="A37" s="135"/>
      <c r="B37" s="225" t="s">
        <v>63</v>
      </c>
      <c r="C37" s="226" t="s">
        <v>85</v>
      </c>
      <c r="D37" s="227" t="s">
        <v>32</v>
      </c>
      <c r="E37" s="157">
        <f>E36+1</f>
        <v>45915</v>
      </c>
      <c r="F37" s="157">
        <f>E37-1</f>
        <v>45914</v>
      </c>
      <c r="G37" s="157">
        <f>E37+1</f>
        <v>45916</v>
      </c>
      <c r="H37" s="168">
        <f>G37</f>
        <v>45916</v>
      </c>
      <c r="I37" s="157">
        <f>G37+1</f>
        <v>45917</v>
      </c>
      <c r="J37" s="158">
        <f>I37</f>
        <v>45917</v>
      </c>
      <c r="K37" s="159">
        <f>I37+1</f>
        <v>45918</v>
      </c>
      <c r="L37" s="307"/>
      <c r="M37" s="283"/>
      <c r="N37" s="268"/>
      <c r="O37" s="265"/>
      <c r="P37" s="259"/>
      <c r="Q37" s="262"/>
      <c r="R37" s="259"/>
      <c r="S37" s="259"/>
      <c r="T37" s="256"/>
      <c r="V37" s="92"/>
      <c r="W37" s="92"/>
    </row>
    <row r="38" spans="1:23" ht="15.75" customHeight="1" thickBot="1" x14ac:dyDescent="0.2">
      <c r="A38" s="135"/>
      <c r="B38" s="228" t="s">
        <v>64</v>
      </c>
      <c r="C38" s="229" t="s">
        <v>86</v>
      </c>
      <c r="D38" s="230" t="s">
        <v>53</v>
      </c>
      <c r="E38" s="160">
        <f>E36-2</f>
        <v>45912</v>
      </c>
      <c r="F38" s="160" t="s">
        <v>62</v>
      </c>
      <c r="G38" s="160">
        <f>E38+6</f>
        <v>45918</v>
      </c>
      <c r="H38" s="161" t="s">
        <v>62</v>
      </c>
      <c r="I38" s="161" t="s">
        <v>62</v>
      </c>
      <c r="J38" s="162">
        <f>G38</f>
        <v>45918</v>
      </c>
      <c r="K38" s="163">
        <f>J38+1</f>
        <v>45919</v>
      </c>
      <c r="L38" s="307"/>
      <c r="M38" s="283"/>
      <c r="N38" s="268"/>
      <c r="O38" s="265"/>
      <c r="P38" s="259"/>
      <c r="Q38" s="262"/>
      <c r="R38" s="259"/>
      <c r="S38" s="259"/>
      <c r="T38" s="256"/>
      <c r="V38" s="92"/>
      <c r="W38" s="92"/>
    </row>
    <row r="39" spans="1:23" ht="15.75" customHeight="1" x14ac:dyDescent="0.15">
      <c r="A39" s="135"/>
      <c r="B39" s="231" t="s">
        <v>63</v>
      </c>
      <c r="C39" s="232" t="s">
        <v>87</v>
      </c>
      <c r="D39" s="233" t="s">
        <v>32</v>
      </c>
      <c r="E39" s="164">
        <f>E35+7</f>
        <v>45918</v>
      </c>
      <c r="F39" s="164" t="s">
        <v>27</v>
      </c>
      <c r="G39" s="164">
        <f>I39+1</f>
        <v>45920</v>
      </c>
      <c r="H39" s="164">
        <f>I39</f>
        <v>45919</v>
      </c>
      <c r="I39" s="169">
        <f>E39+1</f>
        <v>45919</v>
      </c>
      <c r="J39" s="165" t="s">
        <v>27</v>
      </c>
      <c r="K39" s="166">
        <f>G39+1</f>
        <v>45921</v>
      </c>
      <c r="L39" s="306" t="s">
        <v>67</v>
      </c>
      <c r="M39" s="282">
        <v>2519</v>
      </c>
      <c r="N39" s="267" t="s">
        <v>30</v>
      </c>
      <c r="O39" s="264" t="s">
        <v>129</v>
      </c>
      <c r="P39" s="258">
        <f>P32+14</f>
        <v>45940</v>
      </c>
      <c r="Q39" s="261">
        <f>Q32+14</f>
        <v>45943</v>
      </c>
      <c r="R39" s="258">
        <f>R32+14</f>
        <v>45947</v>
      </c>
      <c r="S39" s="258">
        <f>S32+14</f>
        <v>45948</v>
      </c>
      <c r="T39" s="255">
        <f>T32+14</f>
        <v>45949</v>
      </c>
      <c r="V39" s="92"/>
      <c r="W39" s="92"/>
    </row>
    <row r="40" spans="1:23" ht="15.75" customHeight="1" x14ac:dyDescent="0.15">
      <c r="A40" s="135"/>
      <c r="B40" s="225" t="s">
        <v>69</v>
      </c>
      <c r="C40" s="226" t="s">
        <v>99</v>
      </c>
      <c r="D40" s="227" t="s">
        <v>53</v>
      </c>
      <c r="E40" s="154">
        <f t="shared" ref="E40:E47" si="3">E36+7</f>
        <v>45921</v>
      </c>
      <c r="F40" s="154" t="s">
        <v>62</v>
      </c>
      <c r="G40" s="154">
        <f>I40</f>
        <v>45922</v>
      </c>
      <c r="H40" s="154" t="s">
        <v>27</v>
      </c>
      <c r="I40" s="154">
        <f>E40+1</f>
        <v>45922</v>
      </c>
      <c r="J40" s="155" t="s">
        <v>62</v>
      </c>
      <c r="K40" s="167">
        <f>G40+1</f>
        <v>45923</v>
      </c>
      <c r="L40" s="307"/>
      <c r="M40" s="283"/>
      <c r="N40" s="268"/>
      <c r="O40" s="265"/>
      <c r="P40" s="259"/>
      <c r="Q40" s="262"/>
      <c r="R40" s="259"/>
      <c r="S40" s="259"/>
      <c r="T40" s="256"/>
      <c r="V40" s="92"/>
      <c r="W40" s="92"/>
    </row>
    <row r="41" spans="1:23" ht="15.75" customHeight="1" x14ac:dyDescent="0.15">
      <c r="A41" s="135"/>
      <c r="B41" s="225" t="s">
        <v>63</v>
      </c>
      <c r="C41" s="226" t="s">
        <v>100</v>
      </c>
      <c r="D41" s="227" t="s">
        <v>32</v>
      </c>
      <c r="E41" s="157">
        <f>E37+7</f>
        <v>45922</v>
      </c>
      <c r="F41" s="157">
        <f>E41-1</f>
        <v>45921</v>
      </c>
      <c r="G41" s="157">
        <f>E41+1</f>
        <v>45923</v>
      </c>
      <c r="H41" s="168">
        <f>G41</f>
        <v>45923</v>
      </c>
      <c r="I41" s="157">
        <f>G41+1</f>
        <v>45924</v>
      </c>
      <c r="J41" s="158">
        <f>I41</f>
        <v>45924</v>
      </c>
      <c r="K41" s="159">
        <f>I41+1</f>
        <v>45925</v>
      </c>
      <c r="L41" s="307"/>
      <c r="M41" s="283"/>
      <c r="N41" s="268"/>
      <c r="O41" s="265"/>
      <c r="P41" s="259"/>
      <c r="Q41" s="262"/>
      <c r="R41" s="259"/>
      <c r="S41" s="259"/>
      <c r="T41" s="256"/>
      <c r="V41" s="92"/>
      <c r="W41" s="92"/>
    </row>
    <row r="42" spans="1:23" ht="15.75" customHeight="1" thickBot="1" x14ac:dyDescent="0.2">
      <c r="A42" s="135"/>
      <c r="B42" s="228" t="s">
        <v>64</v>
      </c>
      <c r="C42" s="229" t="s">
        <v>101</v>
      </c>
      <c r="D42" s="230" t="s">
        <v>53</v>
      </c>
      <c r="E42" s="160">
        <f>E38+7</f>
        <v>45919</v>
      </c>
      <c r="F42" s="160" t="s">
        <v>62</v>
      </c>
      <c r="G42" s="160">
        <f>E42+6</f>
        <v>45925</v>
      </c>
      <c r="H42" s="161" t="s">
        <v>62</v>
      </c>
      <c r="I42" s="161" t="s">
        <v>62</v>
      </c>
      <c r="J42" s="162">
        <f>G42</f>
        <v>45925</v>
      </c>
      <c r="K42" s="163">
        <f>J42+1</f>
        <v>45926</v>
      </c>
      <c r="L42" s="307"/>
      <c r="M42" s="283"/>
      <c r="N42" s="268"/>
      <c r="O42" s="265"/>
      <c r="P42" s="259"/>
      <c r="Q42" s="262"/>
      <c r="R42" s="259"/>
      <c r="S42" s="259"/>
      <c r="T42" s="256"/>
      <c r="V42" s="92"/>
      <c r="W42" s="92"/>
    </row>
    <row r="43" spans="1:23" ht="15.75" customHeight="1" x14ac:dyDescent="0.15">
      <c r="A43" s="135"/>
      <c r="B43" s="231" t="s">
        <v>63</v>
      </c>
      <c r="C43" s="232" t="s">
        <v>102</v>
      </c>
      <c r="D43" s="233" t="s">
        <v>32</v>
      </c>
      <c r="E43" s="164">
        <f>E39+7</f>
        <v>45925</v>
      </c>
      <c r="F43" s="164" t="s">
        <v>62</v>
      </c>
      <c r="G43" s="164">
        <f>H43+1</f>
        <v>45927</v>
      </c>
      <c r="H43" s="164">
        <f>E43+1</f>
        <v>45926</v>
      </c>
      <c r="I43" s="169">
        <f>H43</f>
        <v>45926</v>
      </c>
      <c r="J43" s="165" t="s">
        <v>27</v>
      </c>
      <c r="K43" s="166">
        <f>G43+2</f>
        <v>45929</v>
      </c>
      <c r="L43" s="307"/>
      <c r="M43" s="283"/>
      <c r="N43" s="268"/>
      <c r="O43" s="265"/>
      <c r="P43" s="259"/>
      <c r="Q43" s="262"/>
      <c r="R43" s="259"/>
      <c r="S43" s="259"/>
      <c r="T43" s="256"/>
      <c r="V43" s="92"/>
      <c r="W43" s="92"/>
    </row>
    <row r="44" spans="1:23" ht="15.75" customHeight="1" x14ac:dyDescent="0.15">
      <c r="A44" s="135"/>
      <c r="B44" s="225" t="s">
        <v>69</v>
      </c>
      <c r="C44" s="226" t="s">
        <v>122</v>
      </c>
      <c r="D44" s="227" t="s">
        <v>53</v>
      </c>
      <c r="E44" s="154">
        <f t="shared" si="3"/>
        <v>45928</v>
      </c>
      <c r="F44" s="154" t="s">
        <v>62</v>
      </c>
      <c r="G44" s="154">
        <f>I44</f>
        <v>45929</v>
      </c>
      <c r="H44" s="154" t="s">
        <v>27</v>
      </c>
      <c r="I44" s="154">
        <f>E44+1</f>
        <v>45929</v>
      </c>
      <c r="J44" s="155" t="s">
        <v>62</v>
      </c>
      <c r="K44" s="167">
        <f>G44+1</f>
        <v>45930</v>
      </c>
      <c r="L44" s="307"/>
      <c r="M44" s="283"/>
      <c r="N44" s="268"/>
      <c r="O44" s="265"/>
      <c r="P44" s="259"/>
      <c r="Q44" s="262"/>
      <c r="R44" s="259"/>
      <c r="S44" s="259"/>
      <c r="T44" s="256"/>
      <c r="V44" s="92"/>
      <c r="W44" s="92"/>
    </row>
    <row r="45" spans="1:23" ht="15.75" customHeight="1" x14ac:dyDescent="0.15">
      <c r="A45" s="135"/>
      <c r="B45" s="225" t="s">
        <v>63</v>
      </c>
      <c r="C45" s="226" t="s">
        <v>123</v>
      </c>
      <c r="D45" s="227" t="s">
        <v>32</v>
      </c>
      <c r="E45" s="157">
        <f t="shared" si="3"/>
        <v>45929</v>
      </c>
      <c r="F45" s="157">
        <f>E45-1</f>
        <v>45928</v>
      </c>
      <c r="G45" s="157">
        <f>E45+1</f>
        <v>45930</v>
      </c>
      <c r="H45" s="168">
        <f>G45</f>
        <v>45930</v>
      </c>
      <c r="I45" s="157">
        <f>G45+1</f>
        <v>45931</v>
      </c>
      <c r="J45" s="158">
        <f>I45</f>
        <v>45931</v>
      </c>
      <c r="K45" s="159">
        <f>I45+1</f>
        <v>45932</v>
      </c>
      <c r="L45" s="307"/>
      <c r="M45" s="283"/>
      <c r="N45" s="268"/>
      <c r="O45" s="265"/>
      <c r="P45" s="259"/>
      <c r="Q45" s="262"/>
      <c r="R45" s="259"/>
      <c r="S45" s="259"/>
      <c r="T45" s="256"/>
      <c r="V45" s="92"/>
      <c r="W45" s="92"/>
    </row>
    <row r="46" spans="1:23" ht="15.75" customHeight="1" thickBot="1" x14ac:dyDescent="0.2">
      <c r="A46" s="135"/>
      <c r="B46" s="228" t="s">
        <v>64</v>
      </c>
      <c r="C46" s="229" t="s">
        <v>124</v>
      </c>
      <c r="D46" s="230" t="s">
        <v>53</v>
      </c>
      <c r="E46" s="160">
        <f t="shared" si="3"/>
        <v>45926</v>
      </c>
      <c r="F46" s="160" t="s">
        <v>62</v>
      </c>
      <c r="G46" s="160">
        <f>E46+6</f>
        <v>45932</v>
      </c>
      <c r="H46" s="161" t="s">
        <v>62</v>
      </c>
      <c r="I46" s="161" t="s">
        <v>62</v>
      </c>
      <c r="J46" s="162">
        <f>G46</f>
        <v>45932</v>
      </c>
      <c r="K46" s="163">
        <f>J46+1</f>
        <v>45933</v>
      </c>
      <c r="L46" s="308"/>
      <c r="M46" s="284"/>
      <c r="N46" s="269"/>
      <c r="O46" s="266"/>
      <c r="P46" s="260"/>
      <c r="Q46" s="263"/>
      <c r="R46" s="260"/>
      <c r="S46" s="260"/>
      <c r="T46" s="257"/>
      <c r="V46" s="92"/>
      <c r="W46" s="92"/>
    </row>
    <row r="47" spans="1:23" ht="15.75" customHeight="1" thickBot="1" x14ac:dyDescent="0.2">
      <c r="A47" s="135"/>
      <c r="B47" s="234" t="s">
        <v>63</v>
      </c>
      <c r="C47" s="235" t="s">
        <v>125</v>
      </c>
      <c r="D47" s="236" t="s">
        <v>32</v>
      </c>
      <c r="E47" s="170">
        <f t="shared" si="3"/>
        <v>45932</v>
      </c>
      <c r="F47" s="170" t="s">
        <v>62</v>
      </c>
      <c r="G47" s="170">
        <f>H47+1</f>
        <v>45934</v>
      </c>
      <c r="H47" s="170">
        <f>E47+1</f>
        <v>45933</v>
      </c>
      <c r="I47" s="171">
        <f>H47</f>
        <v>45933</v>
      </c>
      <c r="J47" s="172" t="s">
        <v>27</v>
      </c>
      <c r="K47" s="172">
        <f>G47+2</f>
        <v>45936</v>
      </c>
      <c r="L47" s="251" t="s">
        <v>67</v>
      </c>
      <c r="M47" s="246">
        <v>2520</v>
      </c>
      <c r="N47" s="247" t="s">
        <v>30</v>
      </c>
      <c r="O47" s="250" t="s">
        <v>130</v>
      </c>
      <c r="P47" s="245">
        <f>P39+14</f>
        <v>45954</v>
      </c>
      <c r="Q47" s="248">
        <f>Q39+14</f>
        <v>45957</v>
      </c>
      <c r="R47" s="245">
        <f>R39+14</f>
        <v>45961</v>
      </c>
      <c r="S47" s="245">
        <f>S39+14</f>
        <v>45962</v>
      </c>
      <c r="T47" s="249">
        <f>T39+14</f>
        <v>45963</v>
      </c>
      <c r="V47" s="92"/>
      <c r="W47" s="92"/>
    </row>
    <row r="48" spans="1:23" ht="15.75" customHeight="1" x14ac:dyDescent="0.15">
      <c r="A48" s="206"/>
      <c r="B48" s="253" t="s">
        <v>126</v>
      </c>
      <c r="C48" s="216"/>
      <c r="D48" s="252"/>
      <c r="E48" s="207"/>
      <c r="F48" s="207"/>
      <c r="G48" s="207"/>
      <c r="H48" s="207"/>
      <c r="I48" s="208"/>
      <c r="J48" s="207"/>
      <c r="K48" s="207"/>
      <c r="V48" s="92"/>
      <c r="W48" s="92"/>
    </row>
    <row r="49" spans="1:25" ht="15.75" customHeight="1" x14ac:dyDescent="0.35">
      <c r="A49" s="37"/>
      <c r="B49" s="173"/>
      <c r="C49" s="176"/>
      <c r="D49" s="176"/>
      <c r="E49" s="176"/>
      <c r="F49" s="176"/>
      <c r="G49" s="176"/>
      <c r="H49" s="177"/>
      <c r="I49" s="177"/>
      <c r="J49" s="185"/>
      <c r="K49" s="185"/>
      <c r="V49" s="92"/>
      <c r="W49" s="92"/>
    </row>
    <row r="50" spans="1:25" ht="15.75" customHeight="1" x14ac:dyDescent="0.35">
      <c r="A50" s="37"/>
      <c r="B50" s="173"/>
      <c r="C50" s="176"/>
      <c r="D50" s="176"/>
      <c r="E50" s="176"/>
      <c r="F50" s="176"/>
      <c r="G50" s="176"/>
      <c r="H50" s="177"/>
      <c r="I50" s="177"/>
      <c r="J50" s="185"/>
      <c r="K50" s="185"/>
      <c r="V50" s="92"/>
      <c r="W50" s="92"/>
    </row>
    <row r="51" spans="1:25" ht="15.75" customHeight="1" x14ac:dyDescent="0.35">
      <c r="A51" s="37"/>
      <c r="B51" s="173"/>
      <c r="C51" s="176"/>
      <c r="D51" s="176"/>
      <c r="E51" s="176"/>
      <c r="F51" s="176"/>
      <c r="G51" s="176"/>
      <c r="H51" s="177"/>
      <c r="I51" s="177"/>
      <c r="J51" s="185"/>
      <c r="K51" s="185"/>
      <c r="V51" s="92"/>
      <c r="W51" s="92"/>
    </row>
    <row r="52" spans="1:25" ht="15.75" customHeight="1" x14ac:dyDescent="0.35">
      <c r="A52" s="37"/>
      <c r="B52" s="173"/>
      <c r="C52" s="176"/>
      <c r="D52" s="176"/>
      <c r="E52" s="176"/>
      <c r="F52" s="176"/>
      <c r="G52" s="176"/>
      <c r="H52" s="177"/>
      <c r="I52" s="177"/>
      <c r="J52" s="185"/>
      <c r="K52" s="185"/>
      <c r="V52" s="92"/>
      <c r="W52" s="92"/>
    </row>
    <row r="53" spans="1:25" ht="15.75" customHeight="1" x14ac:dyDescent="0.35">
      <c r="A53" s="37"/>
      <c r="B53" s="173"/>
      <c r="C53" s="176"/>
      <c r="D53" s="176"/>
      <c r="E53" s="176"/>
      <c r="F53" s="176"/>
      <c r="G53" s="176"/>
      <c r="H53" s="177"/>
      <c r="I53" s="177"/>
      <c r="J53" s="185"/>
      <c r="K53" s="185"/>
      <c r="V53" s="92"/>
      <c r="W53" s="92"/>
    </row>
    <row r="54" spans="1:25" ht="15.75" customHeight="1" x14ac:dyDescent="0.35">
      <c r="A54" s="37"/>
      <c r="B54" s="173"/>
      <c r="C54" s="176"/>
      <c r="D54" s="176"/>
      <c r="E54" s="176"/>
      <c r="F54" s="176"/>
      <c r="G54" s="176"/>
      <c r="H54" s="177"/>
      <c r="I54" s="177"/>
      <c r="J54" s="185"/>
      <c r="K54" s="185"/>
      <c r="V54" s="92"/>
      <c r="W54" s="92"/>
    </row>
    <row r="55" spans="1:25" ht="15.75" customHeight="1" x14ac:dyDescent="0.35">
      <c r="A55" s="37"/>
      <c r="B55" s="133"/>
      <c r="C55" s="62"/>
      <c r="D55" s="62"/>
      <c r="E55" s="62"/>
      <c r="F55" s="62"/>
      <c r="G55" s="62"/>
      <c r="H55" s="46"/>
      <c r="I55" s="46"/>
      <c r="J55" s="185"/>
      <c r="K55" s="185"/>
      <c r="V55" s="92"/>
      <c r="W55" s="92"/>
    </row>
    <row r="56" spans="1:25" ht="15.75" customHeight="1" x14ac:dyDescent="0.35">
      <c r="A56" s="37"/>
      <c r="B56" s="133"/>
      <c r="C56" s="62"/>
      <c r="D56" s="62"/>
      <c r="E56" s="62"/>
      <c r="F56" s="62"/>
      <c r="G56" s="62"/>
      <c r="H56" s="46"/>
      <c r="I56" s="46"/>
      <c r="J56" s="185"/>
      <c r="K56" s="185"/>
      <c r="V56" s="92"/>
      <c r="W56" s="92"/>
    </row>
    <row r="57" spans="1:25" ht="15.75" customHeight="1" x14ac:dyDescent="0.35">
      <c r="A57" s="37"/>
      <c r="B57" s="133"/>
      <c r="C57" s="62"/>
      <c r="D57" s="62"/>
      <c r="E57" s="62"/>
      <c r="F57" s="62"/>
      <c r="G57" s="62"/>
      <c r="H57" s="46"/>
      <c r="I57" s="46"/>
      <c r="J57" s="185"/>
      <c r="K57" s="185"/>
      <c r="V57" s="92"/>
      <c r="W57" s="92"/>
    </row>
    <row r="58" spans="1:25" ht="15.75" customHeight="1" x14ac:dyDescent="0.35">
      <c r="A58" s="37"/>
      <c r="B58" s="133"/>
      <c r="C58" s="62"/>
      <c r="D58" s="62"/>
      <c r="E58" s="62"/>
      <c r="F58" s="62"/>
      <c r="G58" s="62"/>
      <c r="H58" s="46"/>
      <c r="I58" s="46"/>
      <c r="V58" s="92"/>
      <c r="W58" s="92"/>
    </row>
    <row r="59" spans="1:25" ht="15.75" customHeight="1" x14ac:dyDescent="0.35">
      <c r="A59" s="37"/>
      <c r="B59" s="133"/>
      <c r="C59" s="62"/>
      <c r="D59" s="62"/>
      <c r="E59" s="62"/>
      <c r="F59" s="62"/>
      <c r="G59" s="62"/>
      <c r="H59" s="46"/>
      <c r="I59" s="46"/>
      <c r="V59" s="92"/>
      <c r="W59" s="92"/>
    </row>
    <row r="60" spans="1:25" ht="15.75" customHeight="1" x14ac:dyDescent="0.35">
      <c r="A60" s="37"/>
      <c r="B60" s="133"/>
      <c r="C60" s="62"/>
      <c r="D60" s="62"/>
      <c r="E60" s="62"/>
      <c r="F60" s="62"/>
      <c r="G60" s="62"/>
      <c r="H60" s="46"/>
      <c r="I60" s="46"/>
      <c r="V60" s="92"/>
      <c r="W60" s="92"/>
    </row>
    <row r="61" spans="1:25" ht="15.95" customHeight="1" x14ac:dyDescent="0.35">
      <c r="A61" s="37"/>
      <c r="B61" s="133"/>
      <c r="C61" s="62"/>
      <c r="D61" s="62"/>
      <c r="E61" s="62"/>
      <c r="F61" s="62"/>
      <c r="G61" s="62"/>
      <c r="H61" s="46"/>
      <c r="I61" s="46"/>
    </row>
    <row r="62" spans="1:25" ht="15.95" customHeight="1" x14ac:dyDescent="0.25">
      <c r="B62" s="62"/>
      <c r="C62" s="62"/>
      <c r="D62" s="62"/>
      <c r="E62" s="62"/>
      <c r="F62" s="62"/>
      <c r="G62" s="62"/>
      <c r="H62" s="46"/>
      <c r="I62" s="46"/>
      <c r="X62" s="44"/>
      <c r="Y62" s="44"/>
    </row>
    <row r="63" spans="1:25" ht="15.95" customHeight="1" x14ac:dyDescent="0.35">
      <c r="A63" s="37"/>
      <c r="B63" s="62"/>
      <c r="C63" s="62"/>
      <c r="D63" s="62"/>
      <c r="E63" s="62"/>
      <c r="F63" s="62"/>
      <c r="G63" s="62"/>
      <c r="H63" s="46"/>
      <c r="I63" s="40"/>
      <c r="Y63" s="44"/>
    </row>
    <row r="64" spans="1:25" ht="15.95" customHeight="1" x14ac:dyDescent="0.35">
      <c r="A64" s="37"/>
      <c r="B64" s="62"/>
      <c r="C64" s="62"/>
      <c r="D64" s="62"/>
      <c r="E64" s="62"/>
      <c r="F64" s="62"/>
      <c r="G64" s="62"/>
      <c r="H64" s="46"/>
      <c r="I64" s="46"/>
      <c r="U64" s="183"/>
      <c r="Y64" s="44"/>
    </row>
    <row r="65" spans="1:25" ht="15.95" customHeight="1" x14ac:dyDescent="0.35">
      <c r="A65" s="37"/>
      <c r="B65" s="62"/>
      <c r="C65" s="62"/>
      <c r="D65" s="62"/>
      <c r="E65" s="62"/>
      <c r="F65" s="62"/>
      <c r="G65" s="62"/>
      <c r="H65" s="46"/>
      <c r="I65" s="46"/>
      <c r="U65" s="183"/>
      <c r="X65" s="44"/>
      <c r="Y65" s="44"/>
    </row>
    <row r="66" spans="1:25" ht="15.95" customHeight="1" x14ac:dyDescent="0.35">
      <c r="A66" s="37"/>
      <c r="B66" s="62"/>
      <c r="C66" s="62"/>
      <c r="D66" s="62"/>
      <c r="E66" s="62"/>
      <c r="F66" s="62"/>
      <c r="G66" s="62"/>
      <c r="H66" s="46"/>
      <c r="I66" s="40"/>
      <c r="J66" s="25"/>
      <c r="L66" s="37"/>
      <c r="M66" s="183"/>
      <c r="N66" s="183"/>
      <c r="O66" s="183"/>
      <c r="P66" s="183"/>
      <c r="Q66" s="183"/>
      <c r="R66" s="183"/>
      <c r="S66" s="183"/>
      <c r="T66" s="183"/>
      <c r="U66" s="183"/>
      <c r="X66" s="44"/>
      <c r="Y66" s="44"/>
    </row>
    <row r="67" spans="1:25" ht="15.95" customHeight="1" x14ac:dyDescent="0.35">
      <c r="A67" s="37"/>
      <c r="B67" s="62"/>
      <c r="C67" s="62"/>
      <c r="D67" s="62"/>
      <c r="E67" s="62"/>
      <c r="F67" s="62"/>
      <c r="G67" s="62"/>
      <c r="H67" s="46"/>
      <c r="I67" s="46"/>
      <c r="J67" s="25"/>
      <c r="L67" s="37"/>
      <c r="M67" s="45"/>
      <c r="N67" s="45"/>
      <c r="O67" s="45"/>
      <c r="P67" s="45"/>
      <c r="Q67" s="45"/>
      <c r="R67" s="45"/>
      <c r="S67" s="45"/>
      <c r="T67" s="45"/>
      <c r="U67" s="45"/>
      <c r="X67" s="44"/>
      <c r="Y67" s="44"/>
    </row>
    <row r="68" spans="1:25" ht="15.95" customHeight="1" x14ac:dyDescent="0.35">
      <c r="A68" s="37"/>
      <c r="B68" s="62"/>
      <c r="C68" s="62"/>
      <c r="D68" s="62"/>
      <c r="E68" s="62"/>
      <c r="F68" s="62"/>
      <c r="G68" s="62"/>
      <c r="H68" s="46"/>
      <c r="I68" s="46"/>
      <c r="J68" s="25"/>
      <c r="L68" s="37"/>
      <c r="T68" s="47"/>
      <c r="X68" s="44"/>
      <c r="Y68" s="44"/>
    </row>
    <row r="69" spans="1:25" ht="15.95" customHeight="1" x14ac:dyDescent="0.35">
      <c r="A69" s="37"/>
      <c r="B69" s="62"/>
      <c r="C69" s="62"/>
      <c r="D69" s="62"/>
      <c r="E69" s="62"/>
      <c r="F69" s="62"/>
      <c r="G69" s="62"/>
      <c r="H69" s="42"/>
      <c r="M69" s="48" t="s">
        <v>39</v>
      </c>
      <c r="O69" s="49"/>
      <c r="P69" s="49"/>
      <c r="Q69" s="50"/>
      <c r="R69" s="50"/>
      <c r="S69" s="49"/>
      <c r="T69" s="48" t="s">
        <v>40</v>
      </c>
      <c r="U69" s="49"/>
      <c r="X69" s="44"/>
      <c r="Y69" s="44"/>
    </row>
    <row r="70" spans="1:25" ht="15.95" customHeight="1" x14ac:dyDescent="0.35">
      <c r="A70" s="37"/>
      <c r="B70" s="62"/>
      <c r="C70" s="62"/>
      <c r="D70" s="62"/>
      <c r="E70" s="62"/>
      <c r="F70" s="62"/>
      <c r="G70" s="62"/>
      <c r="H70" s="51"/>
      <c r="I70" s="51"/>
      <c r="J70" s="25"/>
      <c r="M70" s="23"/>
      <c r="O70" s="49"/>
      <c r="P70" s="49"/>
      <c r="Q70" s="50"/>
      <c r="R70" s="50"/>
      <c r="S70" s="49"/>
      <c r="U70" s="49"/>
      <c r="X70" s="44"/>
      <c r="Y70" s="44"/>
    </row>
    <row r="71" spans="1:25" ht="15.95" customHeight="1" x14ac:dyDescent="0.4">
      <c r="A71" s="37"/>
      <c r="B71" s="62"/>
      <c r="C71" s="62"/>
      <c r="D71" s="62"/>
      <c r="E71" s="62"/>
      <c r="F71" s="62"/>
      <c r="G71" s="62"/>
      <c r="H71" s="93"/>
      <c r="I71" s="25"/>
      <c r="K71" s="52"/>
      <c r="M71" s="50" t="s">
        <v>41</v>
      </c>
      <c r="O71" s="49"/>
      <c r="P71" s="49"/>
      <c r="Q71" s="50"/>
      <c r="R71" s="50"/>
      <c r="S71" s="49"/>
      <c r="T71" s="50" t="s">
        <v>42</v>
      </c>
      <c r="U71" s="49"/>
      <c r="X71" s="44"/>
    </row>
    <row r="72" spans="1:25" ht="15.95" customHeight="1" x14ac:dyDescent="0.4">
      <c r="B72" s="62"/>
      <c r="C72" s="62"/>
      <c r="D72" s="62"/>
      <c r="E72" s="62"/>
      <c r="F72" s="62"/>
      <c r="G72" s="62"/>
      <c r="H72" s="46"/>
      <c r="I72" s="94"/>
      <c r="K72" s="52"/>
      <c r="M72" s="50" t="s">
        <v>43</v>
      </c>
      <c r="O72" s="49"/>
      <c r="P72" s="49"/>
      <c r="Q72" s="49"/>
      <c r="R72" s="49"/>
      <c r="S72" s="49"/>
      <c r="T72" s="50" t="s">
        <v>44</v>
      </c>
      <c r="U72" s="49"/>
      <c r="X72" s="25"/>
    </row>
    <row r="73" spans="1:25" ht="15.95" customHeight="1" x14ac:dyDescent="0.25">
      <c r="B73" s="62"/>
      <c r="C73" s="62"/>
      <c r="D73" s="62"/>
      <c r="E73" s="62"/>
      <c r="F73" s="62"/>
      <c r="G73" s="62"/>
      <c r="H73" s="46"/>
      <c r="I73" s="95"/>
      <c r="K73" s="23"/>
      <c r="M73" s="50" t="s">
        <v>45</v>
      </c>
      <c r="N73" s="49"/>
      <c r="O73" s="49"/>
      <c r="P73" s="49"/>
      <c r="Q73" s="49"/>
      <c r="R73" s="49"/>
      <c r="S73" s="48"/>
      <c r="T73" s="53" t="s">
        <v>46</v>
      </c>
      <c r="W73" s="44"/>
      <c r="X73" s="44"/>
    </row>
    <row r="74" spans="1:25" ht="15.95" customHeight="1" x14ac:dyDescent="0.4">
      <c r="A74" s="38"/>
      <c r="B74" s="62"/>
      <c r="C74" s="62"/>
      <c r="D74" s="62"/>
      <c r="E74" s="62"/>
      <c r="F74" s="62"/>
      <c r="G74" s="62"/>
      <c r="H74" s="46"/>
      <c r="K74" s="23"/>
      <c r="M74" s="50" t="s">
        <v>47</v>
      </c>
      <c r="N74" s="49"/>
      <c r="O74" s="49"/>
      <c r="P74" s="49"/>
      <c r="Q74" s="49"/>
      <c r="R74" s="49"/>
      <c r="S74" s="54"/>
      <c r="T74" s="49"/>
      <c r="W74" s="25"/>
    </row>
    <row r="75" spans="1:25" ht="15.95" customHeight="1" x14ac:dyDescent="0.35">
      <c r="A75" s="55"/>
      <c r="B75" s="62"/>
      <c r="C75" s="62"/>
      <c r="D75" s="62"/>
      <c r="E75" s="62"/>
      <c r="F75" s="62"/>
      <c r="G75" s="62"/>
      <c r="H75" s="46"/>
      <c r="I75" s="95"/>
      <c r="K75" s="56"/>
      <c r="M75" s="50" t="s">
        <v>48</v>
      </c>
      <c r="W75" s="25"/>
    </row>
    <row r="76" spans="1:25" ht="15.95" customHeight="1" x14ac:dyDescent="0.35">
      <c r="A76" s="55"/>
      <c r="B76" s="62"/>
      <c r="C76" s="62"/>
      <c r="D76" s="62"/>
      <c r="E76" s="62"/>
      <c r="F76" s="62"/>
      <c r="G76" s="62"/>
      <c r="H76" s="46"/>
      <c r="I76" s="95"/>
      <c r="K76" s="23"/>
      <c r="L76"/>
    </row>
    <row r="77" spans="1:25" ht="15.95" customHeight="1" x14ac:dyDescent="0.35">
      <c r="A77" s="37"/>
      <c r="B77" s="62"/>
      <c r="C77" s="62"/>
      <c r="D77" s="62"/>
      <c r="E77" s="62"/>
      <c r="F77" s="62"/>
      <c r="G77" s="62"/>
      <c r="H77" s="46"/>
      <c r="K77" s="23"/>
      <c r="L77"/>
    </row>
    <row r="78" spans="1:25" ht="15.95" customHeight="1" x14ac:dyDescent="0.35">
      <c r="A78" s="37"/>
      <c r="B78" s="62"/>
      <c r="C78" s="62"/>
      <c r="D78" s="62"/>
      <c r="E78" s="62"/>
      <c r="F78" s="62"/>
      <c r="G78" s="62"/>
      <c r="H78" s="46"/>
      <c r="I78" s="96"/>
      <c r="K78" s="23"/>
      <c r="L78"/>
    </row>
    <row r="79" spans="1:25" ht="15.95" customHeight="1" x14ac:dyDescent="0.35">
      <c r="A79" s="37"/>
      <c r="B79" s="62"/>
      <c r="C79" s="62"/>
      <c r="D79" s="62"/>
      <c r="E79" s="62"/>
      <c r="F79" s="62"/>
      <c r="G79" s="62"/>
      <c r="H79" s="40"/>
      <c r="I79" s="96"/>
      <c r="K79" s="23"/>
      <c r="L79"/>
      <c r="W79" s="25"/>
    </row>
    <row r="80" spans="1:25" ht="15.95" customHeight="1" x14ac:dyDescent="0.35">
      <c r="A80" s="37"/>
      <c r="B80" s="62"/>
      <c r="C80" s="62"/>
      <c r="D80" s="62"/>
      <c r="E80" s="62"/>
      <c r="F80" s="62"/>
      <c r="G80" s="62"/>
      <c r="H80" s="40"/>
      <c r="K80" s="23"/>
      <c r="L80"/>
    </row>
    <row r="81" spans="1:12" ht="15.95" customHeight="1" x14ac:dyDescent="0.35">
      <c r="A81" s="37"/>
      <c r="B81" s="62"/>
      <c r="C81" s="62"/>
      <c r="D81" s="62"/>
      <c r="E81" s="62"/>
      <c r="F81" s="62"/>
      <c r="G81" s="62"/>
      <c r="H81" s="40"/>
      <c r="K81" s="23"/>
      <c r="L81"/>
    </row>
    <row r="82" spans="1:12" ht="15.95" customHeight="1" x14ac:dyDescent="0.35">
      <c r="A82" s="37"/>
      <c r="B82" s="62"/>
      <c r="C82" s="62"/>
      <c r="D82" s="62"/>
      <c r="E82" s="62"/>
      <c r="F82" s="62"/>
      <c r="G82" s="62"/>
      <c r="H82" s="40"/>
      <c r="K82" s="23"/>
      <c r="L82"/>
    </row>
    <row r="83" spans="1:12" ht="15.95" customHeight="1" x14ac:dyDescent="0.35">
      <c r="A83" s="37"/>
      <c r="B83" s="62"/>
      <c r="C83" s="62"/>
      <c r="D83" s="62"/>
      <c r="E83" s="62"/>
      <c r="F83" s="62"/>
      <c r="G83" s="62"/>
      <c r="H83" s="40"/>
      <c r="K83" s="23"/>
      <c r="L83"/>
    </row>
    <row r="84" spans="1:12" ht="15.95" customHeight="1" x14ac:dyDescent="0.35">
      <c r="A84" s="37"/>
      <c r="B84" s="62"/>
      <c r="C84" s="62"/>
      <c r="D84" s="62"/>
      <c r="E84" s="62"/>
      <c r="F84" s="62"/>
      <c r="G84" s="62"/>
      <c r="J84" s="25"/>
    </row>
    <row r="85" spans="1:12" ht="15.95" customHeight="1" x14ac:dyDescent="0.35">
      <c r="A85" s="37"/>
      <c r="B85" s="62"/>
      <c r="C85" s="62"/>
      <c r="D85" s="62"/>
      <c r="E85" s="62"/>
      <c r="F85" s="62"/>
      <c r="G85" s="62"/>
      <c r="J85" s="25"/>
    </row>
    <row r="86" spans="1:12" ht="15.95" customHeight="1" x14ac:dyDescent="0.35">
      <c r="A86" s="37"/>
      <c r="B86" s="62"/>
      <c r="C86" s="62"/>
      <c r="D86" s="62"/>
      <c r="E86" s="62"/>
      <c r="F86" s="62"/>
      <c r="G86" s="62"/>
      <c r="J86" s="25"/>
    </row>
    <row r="87" spans="1:12" ht="15.95" customHeight="1" x14ac:dyDescent="0.35">
      <c r="A87" s="37"/>
      <c r="B87" s="62"/>
      <c r="C87" s="62"/>
      <c r="D87" s="62"/>
      <c r="E87" s="62"/>
      <c r="F87" s="62"/>
      <c r="G87" s="62"/>
      <c r="J87" s="25"/>
    </row>
    <row r="88" spans="1:12" ht="15.95" customHeight="1" x14ac:dyDescent="0.25">
      <c r="B88" s="62"/>
      <c r="C88" s="62"/>
      <c r="D88" s="62"/>
      <c r="E88" s="62"/>
      <c r="F88" s="62"/>
      <c r="G88" s="62"/>
    </row>
    <row r="89" spans="1:12" x14ac:dyDescent="0.25">
      <c r="B89" s="62"/>
      <c r="C89" s="62"/>
      <c r="D89" s="62"/>
      <c r="E89" s="62"/>
      <c r="F89" s="62"/>
      <c r="G89" s="62"/>
    </row>
    <row r="90" spans="1:12" x14ac:dyDescent="0.25">
      <c r="B90" s="62"/>
      <c r="C90" s="62"/>
      <c r="D90" s="62"/>
      <c r="E90" s="62"/>
      <c r="F90" s="62"/>
      <c r="G90" s="62"/>
    </row>
    <row r="91" spans="1:12" x14ac:dyDescent="0.25">
      <c r="B91" s="62"/>
      <c r="C91" s="62"/>
      <c r="D91" s="62"/>
      <c r="E91" s="62"/>
      <c r="F91" s="62"/>
      <c r="G91" s="62"/>
    </row>
    <row r="92" spans="1:12" x14ac:dyDescent="0.25">
      <c r="B92" s="62"/>
      <c r="C92" s="62"/>
      <c r="D92" s="62"/>
      <c r="E92" s="62"/>
      <c r="F92" s="62"/>
      <c r="G92" s="62"/>
    </row>
    <row r="93" spans="1:12" x14ac:dyDescent="0.25">
      <c r="B93" s="62"/>
      <c r="C93" s="62"/>
      <c r="D93" s="62"/>
      <c r="E93" s="62"/>
      <c r="F93" s="62"/>
      <c r="G93" s="62"/>
    </row>
    <row r="94" spans="1:12" x14ac:dyDescent="0.25">
      <c r="B94" s="62"/>
      <c r="C94" s="62"/>
      <c r="D94" s="62"/>
      <c r="E94" s="62"/>
      <c r="F94" s="62"/>
      <c r="G94" s="62"/>
    </row>
    <row r="95" spans="1:12" x14ac:dyDescent="0.25">
      <c r="B95" s="62"/>
      <c r="C95" s="62"/>
      <c r="D95" s="62"/>
      <c r="E95" s="62"/>
      <c r="F95" s="62"/>
      <c r="G95" s="62"/>
    </row>
    <row r="96" spans="1:12" x14ac:dyDescent="0.25">
      <c r="B96" s="62"/>
      <c r="C96" s="62"/>
      <c r="D96" s="62"/>
      <c r="E96" s="62"/>
      <c r="F96" s="62"/>
      <c r="G96" s="62"/>
    </row>
    <row r="97" spans="2:7" x14ac:dyDescent="0.25">
      <c r="B97" s="62"/>
      <c r="C97" s="62"/>
      <c r="D97" s="62"/>
      <c r="E97" s="62"/>
      <c r="F97" s="62"/>
      <c r="G97" s="62"/>
    </row>
    <row r="98" spans="2:7" x14ac:dyDescent="0.25">
      <c r="B98" s="62"/>
      <c r="C98" s="62"/>
      <c r="D98" s="62"/>
      <c r="E98" s="62"/>
      <c r="F98" s="62"/>
      <c r="G98" s="62"/>
    </row>
    <row r="99" spans="2:7" x14ac:dyDescent="0.25">
      <c r="B99" s="62"/>
      <c r="C99" s="62"/>
      <c r="D99" s="62"/>
      <c r="E99" s="62"/>
      <c r="F99" s="62"/>
      <c r="G99" s="62"/>
    </row>
    <row r="100" spans="2:7" x14ac:dyDescent="0.25">
      <c r="B100" s="62"/>
      <c r="C100" s="62"/>
      <c r="D100" s="62"/>
      <c r="E100" s="62"/>
      <c r="F100" s="62"/>
      <c r="G100" s="62"/>
    </row>
    <row r="101" spans="2:7" x14ac:dyDescent="0.25">
      <c r="B101" s="62"/>
      <c r="C101" s="62"/>
      <c r="D101" s="62"/>
      <c r="E101" s="62"/>
      <c r="F101" s="62"/>
      <c r="G101" s="62"/>
    </row>
    <row r="102" spans="2:7" x14ac:dyDescent="0.25">
      <c r="B102" s="62"/>
      <c r="C102" s="62"/>
      <c r="D102" s="62"/>
      <c r="E102" s="62"/>
      <c r="F102" s="62"/>
      <c r="G102" s="62"/>
    </row>
    <row r="103" spans="2:7" x14ac:dyDescent="0.25">
      <c r="B103" s="62"/>
      <c r="C103" s="62"/>
      <c r="D103" s="62"/>
      <c r="E103" s="62"/>
      <c r="F103" s="62"/>
      <c r="G103" s="62"/>
    </row>
    <row r="104" spans="2:7" x14ac:dyDescent="0.25">
      <c r="B104" s="62"/>
      <c r="C104" s="62"/>
      <c r="D104" s="62"/>
      <c r="E104" s="62"/>
      <c r="F104" s="62"/>
      <c r="G104" s="62"/>
    </row>
    <row r="105" spans="2:7" x14ac:dyDescent="0.25">
      <c r="B105" s="62"/>
      <c r="C105" s="62"/>
      <c r="D105" s="62"/>
      <c r="E105" s="62"/>
      <c r="F105" s="62"/>
      <c r="G105" s="62"/>
    </row>
    <row r="106" spans="2:7" x14ac:dyDescent="0.25">
      <c r="B106" s="62"/>
      <c r="C106" s="62"/>
      <c r="D106" s="62"/>
      <c r="E106" s="62"/>
      <c r="F106" s="62"/>
      <c r="G106" s="62"/>
    </row>
    <row r="107" spans="2:7" x14ac:dyDescent="0.25">
      <c r="B107" s="62"/>
      <c r="C107" s="62"/>
      <c r="D107" s="62"/>
      <c r="E107" s="62"/>
      <c r="F107" s="62"/>
      <c r="G107" s="62"/>
    </row>
    <row r="108" spans="2:7" x14ac:dyDescent="0.25">
      <c r="B108" s="62"/>
      <c r="C108" s="62"/>
      <c r="D108" s="62"/>
      <c r="E108" s="62"/>
      <c r="F108" s="62"/>
      <c r="G108" s="62"/>
    </row>
    <row r="132" spans="2:12" x14ac:dyDescent="0.15">
      <c r="B132" s="36"/>
      <c r="C132" s="57"/>
      <c r="D132" s="57"/>
      <c r="E132" s="57"/>
      <c r="F132" s="57"/>
      <c r="G132" s="58"/>
      <c r="H132" s="36"/>
      <c r="I132" s="25"/>
    </row>
    <row r="133" spans="2:12" x14ac:dyDescent="0.15">
      <c r="B133" s="36"/>
      <c r="C133" s="57"/>
      <c r="D133" s="57"/>
      <c r="E133" s="57"/>
      <c r="F133" s="57"/>
      <c r="G133" s="58"/>
      <c r="H133" s="36"/>
      <c r="I133" s="25"/>
      <c r="J133" s="25"/>
      <c r="K133" s="25"/>
      <c r="L133" s="56"/>
    </row>
    <row r="134" spans="2:12" x14ac:dyDescent="0.15">
      <c r="B134" s="36"/>
      <c r="C134" s="57"/>
      <c r="D134" s="57"/>
      <c r="E134" s="57"/>
      <c r="F134" s="57"/>
      <c r="G134" s="58"/>
      <c r="H134" s="36"/>
      <c r="I134" s="25"/>
      <c r="J134" s="43"/>
      <c r="K134" s="43"/>
      <c r="L134" s="59"/>
    </row>
    <row r="135" spans="2:12" x14ac:dyDescent="0.15">
      <c r="B135" s="36"/>
      <c r="C135" s="57"/>
      <c r="D135" s="57"/>
      <c r="E135" s="57"/>
      <c r="F135" s="57"/>
      <c r="G135" s="58"/>
      <c r="H135" s="36"/>
      <c r="I135" s="25"/>
      <c r="J135" s="25"/>
      <c r="K135" s="25"/>
      <c r="L135" s="56"/>
    </row>
    <row r="136" spans="2:12" x14ac:dyDescent="0.15">
      <c r="J136" s="25"/>
      <c r="K136" s="25"/>
      <c r="L136" s="56"/>
    </row>
    <row r="137" spans="2:12" x14ac:dyDescent="0.15">
      <c r="J137" s="25"/>
      <c r="K137" s="25"/>
      <c r="L137" s="56"/>
    </row>
    <row r="138" spans="2:12" x14ac:dyDescent="0.15">
      <c r="J138" s="25"/>
      <c r="K138" s="25"/>
      <c r="L138" s="56"/>
    </row>
    <row r="139" spans="2:12" x14ac:dyDescent="0.15">
      <c r="J139" s="25"/>
      <c r="K139" s="25"/>
      <c r="L139" s="56"/>
    </row>
  </sheetData>
  <mergeCells count="53">
    <mergeCell ref="L32:L38"/>
    <mergeCell ref="T32:T38"/>
    <mergeCell ref="S32:S38"/>
    <mergeCell ref="R32:R38"/>
    <mergeCell ref="Q32:Q38"/>
    <mergeCell ref="P32:P38"/>
    <mergeCell ref="O32:O38"/>
    <mergeCell ref="N32:N38"/>
    <mergeCell ref="M32:M38"/>
    <mergeCell ref="T2:U2"/>
    <mergeCell ref="B8:J8"/>
    <mergeCell ref="B9:K10"/>
    <mergeCell ref="Q12:Q14"/>
    <mergeCell ref="R12:R14"/>
    <mergeCell ref="S12:S14"/>
    <mergeCell ref="M12:M14"/>
    <mergeCell ref="N12:N14"/>
    <mergeCell ref="O12:O14"/>
    <mergeCell ref="P12:P14"/>
    <mergeCell ref="L12:L14"/>
    <mergeCell ref="L15:L18"/>
    <mergeCell ref="M15:M18"/>
    <mergeCell ref="N15:N18"/>
    <mergeCell ref="O15:O18"/>
    <mergeCell ref="P15:P18"/>
    <mergeCell ref="N19:N22"/>
    <mergeCell ref="O19:O22"/>
    <mergeCell ref="P19:P22"/>
    <mergeCell ref="L23:L26"/>
    <mergeCell ref="M23:M26"/>
    <mergeCell ref="N23:N26"/>
    <mergeCell ref="O23:O26"/>
    <mergeCell ref="P23:P26"/>
    <mergeCell ref="L19:L22"/>
    <mergeCell ref="M19:M22"/>
    <mergeCell ref="R23:R26"/>
    <mergeCell ref="S23:S26"/>
    <mergeCell ref="Q15:Q18"/>
    <mergeCell ref="R15:R18"/>
    <mergeCell ref="S15:S18"/>
    <mergeCell ref="Q19:Q22"/>
    <mergeCell ref="R19:R22"/>
    <mergeCell ref="S19:S22"/>
    <mergeCell ref="Q23:Q26"/>
    <mergeCell ref="L39:L46"/>
    <mergeCell ref="T39:T46"/>
    <mergeCell ref="R39:R46"/>
    <mergeCell ref="Q39:Q46"/>
    <mergeCell ref="P39:P46"/>
    <mergeCell ref="S39:S46"/>
    <mergeCell ref="O39:O46"/>
    <mergeCell ref="N39:N46"/>
    <mergeCell ref="M39:M46"/>
  </mergeCells>
  <phoneticPr fontId="1"/>
  <pageMargins left="0.7" right="0.7" top="0.75" bottom="0.75" header="0.3" footer="0.3"/>
  <pageSetup paperSize="9" orientation="portrait" r:id="rId1"/>
  <drawing r:id="rId2"/>
  <legacyDrawing r:id="rId3"/>
  <oleObjects>
    <mc:AlternateContent xmlns:mc="http://schemas.openxmlformats.org/markup-compatibility/2006">
      <mc:Choice Requires="x14">
        <oleObject progId="PBrush" shapeId="3073" r:id="rId4">
          <objectPr defaultSize="0" autoPict="0" r:id="rId5">
            <anchor moveWithCells="1" sizeWithCells="1">
              <from>
                <xdr:col>7</xdr:col>
                <xdr:colOff>400050</xdr:colOff>
                <xdr:row>1</xdr:row>
                <xdr:rowOff>0</xdr:rowOff>
              </from>
              <to>
                <xdr:col>9</xdr:col>
                <xdr:colOff>0</xdr:colOff>
                <xdr:row>3</xdr:row>
                <xdr:rowOff>19050</xdr:rowOff>
              </to>
            </anchor>
          </objectPr>
        </oleObject>
      </mc:Choice>
      <mc:Fallback>
        <oleObject progId="PBrush" shapeId="3073"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KEIHIN</vt:lpstr>
      <vt:lpstr>HANSHIN</vt:lpstr>
      <vt:lpstr>KANMON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國光　良</dc:creator>
  <cp:keywords/>
  <dc:description/>
  <cp:lastModifiedBy>塚田 咲希</cp:lastModifiedBy>
  <cp:revision/>
  <dcterms:created xsi:type="dcterms:W3CDTF">2023-09-07T00:19:44Z</dcterms:created>
  <dcterms:modified xsi:type="dcterms:W3CDTF">2025-09-04T04:12:59Z</dcterms:modified>
  <cp:category/>
  <cp:contentStatus/>
</cp:coreProperties>
</file>