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B6B9D19F-031D-4984-A8B7-D81AA48F7243}"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 i="3" l="1"/>
  <c r="G40" i="3"/>
  <c r="G36" i="3"/>
  <c r="G32" i="3"/>
  <c r="E35" i="3"/>
  <c r="I35" i="3" s="1"/>
  <c r="G24" i="3"/>
  <c r="G20" i="3"/>
  <c r="G12" i="3"/>
  <c r="G16" i="3"/>
  <c r="E15" i="3"/>
  <c r="E19" i="3" s="1"/>
  <c r="F32" i="2"/>
  <c r="G32" i="2" s="1"/>
  <c r="H32" i="2" s="1"/>
  <c r="I32" i="2" s="1"/>
  <c r="F30" i="2"/>
  <c r="F31" i="2" s="1"/>
  <c r="G29" i="2"/>
  <c r="H29" i="2" s="1"/>
  <c r="I29" i="2" s="1"/>
  <c r="E30" i="1"/>
  <c r="E33" i="1" s="1"/>
  <c r="E29" i="1"/>
  <c r="E32" i="1" s="1"/>
  <c r="E28" i="1"/>
  <c r="E31" i="1" s="1"/>
  <c r="G27" i="1"/>
  <c r="I27" i="1" s="1"/>
  <c r="J27" i="1" s="1"/>
  <c r="G35" i="3" l="1"/>
  <c r="K35" i="3" s="1"/>
  <c r="H35" i="3"/>
  <c r="E39" i="3"/>
  <c r="I15" i="3"/>
  <c r="G31" i="2"/>
  <c r="F34" i="2"/>
  <c r="F33" i="2"/>
  <c r="G33" i="2" s="1"/>
  <c r="H33" i="2" s="1"/>
  <c r="I33" i="2" s="1"/>
  <c r="G30" i="2"/>
  <c r="H30" i="2" s="1"/>
  <c r="I30" i="2" s="1"/>
  <c r="F35" i="2"/>
  <c r="E34" i="1"/>
  <c r="G31" i="1"/>
  <c r="H31" i="1" s="1"/>
  <c r="I31" i="1" s="1"/>
  <c r="J31" i="1" s="1"/>
  <c r="F32" i="1"/>
  <c r="G32" i="1"/>
  <c r="H32" i="1" s="1"/>
  <c r="I32" i="1" s="1"/>
  <c r="J32" i="1" s="1"/>
  <c r="E35" i="1"/>
  <c r="E36" i="1"/>
  <c r="G36" i="1" s="1"/>
  <c r="H36" i="1" s="1"/>
  <c r="I36" i="1" s="1"/>
  <c r="J36" i="1" s="1"/>
  <c r="G33" i="1"/>
  <c r="H33" i="1" s="1"/>
  <c r="I33" i="1" s="1"/>
  <c r="J33" i="1" s="1"/>
  <c r="G30" i="1"/>
  <c r="H30" i="1" s="1"/>
  <c r="I30" i="1" s="1"/>
  <c r="J30" i="1" s="1"/>
  <c r="G28" i="1"/>
  <c r="H28" i="1" s="1"/>
  <c r="I28" i="1" s="1"/>
  <c r="J28" i="1" s="1"/>
  <c r="G29" i="1"/>
  <c r="H29" i="1" s="1"/>
  <c r="I29" i="1" s="1"/>
  <c r="J29" i="1" s="1"/>
  <c r="H27" i="1"/>
  <c r="E36" i="3"/>
  <c r="E34" i="3"/>
  <c r="E33" i="3"/>
  <c r="I32" i="3"/>
  <c r="K32" i="3" s="1"/>
  <c r="G15" i="3" l="1"/>
  <c r="K15" i="3" s="1"/>
  <c r="H15" i="3"/>
  <c r="G34" i="2"/>
  <c r="H34" i="2" s="1"/>
  <c r="I34" i="2" s="1"/>
  <c r="F36" i="2" s="1"/>
  <c r="G36" i="2" s="1"/>
  <c r="H36" i="2" s="1"/>
  <c r="I36" i="2" s="1"/>
  <c r="F37" i="2"/>
  <c r="G35" i="2"/>
  <c r="H35" i="2" s="1"/>
  <c r="I35" i="2" s="1"/>
  <c r="F38" i="2"/>
  <c r="G38" i="2" s="1"/>
  <c r="H38" i="2" s="1"/>
  <c r="I38" i="2" s="1"/>
  <c r="I31" i="2"/>
  <c r="H31" i="2"/>
  <c r="G34" i="1"/>
  <c r="H34" i="1" s="1"/>
  <c r="I34" i="1" s="1"/>
  <c r="J34" i="1" s="1"/>
  <c r="E37" i="1"/>
  <c r="G37" i="1" s="1"/>
  <c r="H37" i="1" s="1"/>
  <c r="I37" i="1" s="1"/>
  <c r="J37" i="1" s="1"/>
  <c r="E38" i="1"/>
  <c r="G35" i="1"/>
  <c r="H35" i="1" s="1"/>
  <c r="I35" i="1" s="1"/>
  <c r="J35" i="1" s="1"/>
  <c r="F35" i="1"/>
  <c r="I12" i="3"/>
  <c r="K12" i="3" s="1"/>
  <c r="E16" i="3"/>
  <c r="E14" i="3"/>
  <c r="E13" i="3"/>
  <c r="G37" i="2" l="1"/>
  <c r="H37" i="2" s="1"/>
  <c r="I37" i="2" s="1"/>
  <c r="F39" i="2" s="1"/>
  <c r="G39" i="2" s="1"/>
  <c r="H39" i="2" s="1"/>
  <c r="I39" i="2" s="1"/>
  <c r="F40" i="2"/>
  <c r="G40" i="2" s="1"/>
  <c r="H40" i="2" s="1"/>
  <c r="I40" i="2" s="1"/>
  <c r="G38" i="1"/>
  <c r="H38" i="1" s="1"/>
  <c r="I38" i="1" s="1"/>
  <c r="J38" i="1" s="1"/>
  <c r="F38" i="1"/>
  <c r="N29" i="2"/>
  <c r="O29" i="2" s="1"/>
  <c r="P29" i="2" s="1"/>
  <c r="Q29" i="2" s="1"/>
  <c r="R29" i="2" s="1"/>
  <c r="G12" i="1"/>
  <c r="I12" i="1" s="1"/>
  <c r="J12" i="1" s="1"/>
  <c r="E15" i="1"/>
  <c r="E14" i="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I36" i="3"/>
  <c r="K36" i="3" s="1"/>
  <c r="G34" i="3"/>
  <c r="J34" i="3" s="1"/>
  <c r="K34" i="3" s="1"/>
  <c r="G33" i="3"/>
  <c r="M30" i="2"/>
  <c r="M33" i="2" s="1"/>
  <c r="M36" i="2" s="1"/>
  <c r="M39" i="2" s="1"/>
  <c r="N30" i="1"/>
  <c r="N33" i="1" s="1"/>
  <c r="N36" i="1" s="1"/>
  <c r="O27" i="1"/>
  <c r="P27" i="1" s="1"/>
  <c r="Q27" i="1" s="1"/>
  <c r="R27" i="1" s="1"/>
  <c r="S27" i="1" s="1"/>
  <c r="G13" i="3"/>
  <c r="E18" i="3"/>
  <c r="E20" i="3"/>
  <c r="R32" i="3" l="1"/>
  <c r="R35" i="3" s="1"/>
  <c r="R43" i="3" s="1"/>
  <c r="E38" i="3"/>
  <c r="E40" i="3"/>
  <c r="I40" i="3" s="1"/>
  <c r="K40" i="3" s="1"/>
  <c r="H33" i="3"/>
  <c r="I33" i="3"/>
  <c r="K33" i="3" s="1"/>
  <c r="F33" i="3"/>
  <c r="E37" i="3"/>
  <c r="N30" i="2"/>
  <c r="O30" i="1"/>
  <c r="I20" i="3"/>
  <c r="K20" i="3" s="1"/>
  <c r="E24" i="3"/>
  <c r="I24" i="3" s="1"/>
  <c r="K24" i="3" s="1"/>
  <c r="E22" i="3"/>
  <c r="G22" i="3" s="1"/>
  <c r="J22" i="3" s="1"/>
  <c r="K22" i="3" s="1"/>
  <c r="G18" i="3"/>
  <c r="J18" i="3" s="1"/>
  <c r="K18" i="3" s="1"/>
  <c r="H13" i="3"/>
  <c r="I13" i="3"/>
  <c r="I16" i="3"/>
  <c r="K16" i="3" s="1"/>
  <c r="E17" i="3"/>
  <c r="G14" i="3"/>
  <c r="J14" i="3" s="1"/>
  <c r="K14" i="3" s="1"/>
  <c r="F13" i="3"/>
  <c r="T2" i="3"/>
  <c r="V2" i="2"/>
  <c r="W2" i="1"/>
  <c r="S32" i="3" l="1"/>
  <c r="S35" i="3" s="1"/>
  <c r="S43" i="3" s="1"/>
  <c r="E44" i="3"/>
  <c r="I44" i="3" s="1"/>
  <c r="K44" i="3" s="1"/>
  <c r="G38" i="3"/>
  <c r="J38" i="3" s="1"/>
  <c r="K38" i="3" s="1"/>
  <c r="E42" i="3"/>
  <c r="J33" i="3"/>
  <c r="F37" i="3"/>
  <c r="E41" i="3"/>
  <c r="G37" i="3"/>
  <c r="N33" i="2"/>
  <c r="N36" i="2" s="1"/>
  <c r="N39" i="2" s="1"/>
  <c r="O30" i="2"/>
  <c r="O33" i="1"/>
  <c r="O36" i="1" s="1"/>
  <c r="P30" i="1"/>
  <c r="F17" i="3"/>
  <c r="G17" i="3"/>
  <c r="E21" i="3"/>
  <c r="J13" i="3"/>
  <c r="K13" i="3"/>
  <c r="I19" i="3"/>
  <c r="E23" i="3"/>
  <c r="H23" i="3" s="1"/>
  <c r="H12" i="1"/>
  <c r="T32" i="3" l="1"/>
  <c r="T35" i="3" s="1"/>
  <c r="T43" i="3" s="1"/>
  <c r="G42" i="3"/>
  <c r="J42" i="3" s="1"/>
  <c r="K42" i="3" s="1"/>
  <c r="E46" i="3"/>
  <c r="G46" i="3" s="1"/>
  <c r="J46" i="3" s="1"/>
  <c r="K46" i="3" s="1"/>
  <c r="I37" i="3"/>
  <c r="H37" i="3"/>
  <c r="G41" i="3"/>
  <c r="F41" i="3"/>
  <c r="E45" i="3"/>
  <c r="O33" i="2"/>
  <c r="O36" i="2" s="1"/>
  <c r="O39" i="2" s="1"/>
  <c r="P30" i="2"/>
  <c r="Q30" i="1"/>
  <c r="P33" i="1"/>
  <c r="P36" i="1" s="1"/>
  <c r="G23" i="3"/>
  <c r="K23" i="3" s="1"/>
  <c r="I23" i="3"/>
  <c r="H19" i="3"/>
  <c r="G19" i="3"/>
  <c r="K19" i="3" s="1"/>
  <c r="F21" i="3"/>
  <c r="G21" i="3"/>
  <c r="H17" i="3"/>
  <c r="I17" i="3"/>
  <c r="F15" i="2"/>
  <c r="F17" i="2"/>
  <c r="G13" i="1"/>
  <c r="H13" i="1" s="1"/>
  <c r="I13" i="1" s="1"/>
  <c r="J13" i="1" s="1"/>
  <c r="F45" i="3" l="1"/>
  <c r="G45" i="3"/>
  <c r="I41" i="3"/>
  <c r="H41" i="3"/>
  <c r="J37" i="3"/>
  <c r="K37" i="3"/>
  <c r="Q30" i="2"/>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J41" i="3"/>
  <c r="K41" i="3"/>
  <c r="H45" i="3"/>
  <c r="I45" i="3"/>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K45" i="3" l="1"/>
  <c r="J45" i="3"/>
  <c r="G22" i="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 r="I39" i="3" l="1"/>
  <c r="G39" i="3" l="1"/>
  <c r="K39" i="3" s="1"/>
  <c r="H39" i="3"/>
  <c r="E43" i="3"/>
  <c r="H43" i="3" l="1"/>
  <c r="E47" i="3"/>
  <c r="H47" i="3" s="1"/>
  <c r="I47" i="3" l="1"/>
  <c r="G47" i="3"/>
  <c r="K47" i="3" s="1"/>
  <c r="I43" i="3"/>
  <c r="G43" i="3"/>
  <c r="K43" i="3" s="1"/>
</calcChain>
</file>

<file path=xl/sharedStrings.xml><?xml version="1.0" encoding="utf-8"?>
<sst xmlns="http://schemas.openxmlformats.org/spreadsheetml/2006/main" count="545" uniqueCount="125">
  <si>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</si>
  <si>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</si>
  <si>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</si>
  <si>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</si>
  <si>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</si>
  <si>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</si>
  <si>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</si>
  <si>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</si>
  <si>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</si>
  <si>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</si>
  <si>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</si>
  <si>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</si>
  <si>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</si>
  <si>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</si>
  <si>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</si>
  <si>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</si>
  <si>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</si>
  <si>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</si>
  <si>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</si>
  <si>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</si>
  <si>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</si>
  <si>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</si>
  <si>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</si>
  <si>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</si>
  <si>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</si>
  <si>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</si>
  <si>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</si>
  <si>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</si>
  <si>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</si>
  <si>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</si>
  <si>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</si>
  <si>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</si>
  <si>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</si>
  <si>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</si>
  <si>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2515</t>
    <phoneticPr fontId="20"/>
  </si>
  <si>
    <t>HAIPHONG</t>
    <phoneticPr fontId="1"/>
  </si>
  <si>
    <t>SHEKOU</t>
    <phoneticPr fontId="1"/>
  </si>
  <si>
    <t>INCHEON</t>
    <phoneticPr fontId="1"/>
  </si>
  <si>
    <t>ULSAN</t>
    <phoneticPr fontId="1"/>
  </si>
  <si>
    <t>KHARIS HERITAGE</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</si>
  <si>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</si>
  <si>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</si>
  <si>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</si>
  <si>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</si>
  <si>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</si>
  <si>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</si>
  <si>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</si>
  <si>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</si>
  <si>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</si>
  <si>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</si>
  <si>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</si>
  <si>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</si>
  <si>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</si>
  <si>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</si>
  <si>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</si>
  <si>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</si>
  <si>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</si>
  <si>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</si>
  <si>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</si>
  <si>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</si>
  <si>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</si>
  <si>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</si>
  <si>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</si>
  <si>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</si>
  <si>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</si>
  <si>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</si>
  <si>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</si>
  <si>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</si>
  <si>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2529</t>
    <phoneticPr fontId="20"/>
  </si>
  <si>
    <t>XIAMEN</t>
    <phoneticPr fontId="1"/>
  </si>
  <si>
    <t>KWANGYANG</t>
    <phoneticPr fontId="1"/>
  </si>
  <si>
    <t>PEGASUS DREAM</t>
    <phoneticPr fontId="1"/>
  </si>
  <si>
    <t>HONOR VOYAGER</t>
    <phoneticPr fontId="20"/>
  </si>
  <si>
    <t>7/26-27</t>
  </si>
  <si>
    <t>PANCON BRIDGE</t>
    <phoneticPr fontId="1"/>
  </si>
  <si>
    <t>8/2-3</t>
  </si>
  <si>
    <t>PEGASUS TERA</t>
  </si>
  <si>
    <t>2516</t>
    <phoneticPr fontId="20"/>
  </si>
  <si>
    <t>0290</t>
    <phoneticPr fontId="20"/>
  </si>
  <si>
    <t>2530</t>
    <phoneticPr fontId="20"/>
  </si>
  <si>
    <t>0291</t>
    <phoneticPr fontId="20"/>
  </si>
  <si>
    <t>KHARIS HERITAGE</t>
  </si>
  <si>
    <t>HANSUNG WEIHAI</t>
    <phoneticPr fontId="20"/>
  </si>
  <si>
    <t>2503</t>
    <phoneticPr fontId="20"/>
  </si>
  <si>
    <t>0618</t>
    <phoneticPr fontId="20"/>
  </si>
  <si>
    <t>0254</t>
    <phoneticPr fontId="20"/>
  </si>
  <si>
    <t>0619</t>
    <phoneticPr fontId="20"/>
  </si>
  <si>
    <t>0620</t>
    <phoneticPr fontId="20"/>
  </si>
  <si>
    <t>0255</t>
    <phoneticPr fontId="20"/>
  </si>
  <si>
    <t>0621</t>
    <phoneticPr fontId="20"/>
  </si>
  <si>
    <t>2531</t>
    <phoneticPr fontId="20"/>
  </si>
  <si>
    <t>2517</t>
    <phoneticPr fontId="20"/>
  </si>
  <si>
    <t>0292</t>
    <phoneticPr fontId="20"/>
  </si>
  <si>
    <t>8/9-10</t>
  </si>
  <si>
    <t>7/25</t>
    <phoneticPr fontId="1"/>
  </si>
  <si>
    <t>SKIP</t>
    <phoneticPr fontId="1"/>
  </si>
  <si>
    <t>☆</t>
    <phoneticPr fontId="20"/>
  </si>
  <si>
    <t>0622</t>
    <phoneticPr fontId="20"/>
  </si>
  <si>
    <t>0256</t>
    <phoneticPr fontId="20"/>
  </si>
  <si>
    <t>0623</t>
    <phoneticPr fontId="20"/>
  </si>
  <si>
    <t>7/19</t>
    <phoneticPr fontId="1"/>
  </si>
  <si>
    <t>2532</t>
    <phoneticPr fontId="20"/>
  </si>
  <si>
    <t>0293</t>
    <phoneticPr fontId="20"/>
  </si>
  <si>
    <t>8/16-17</t>
  </si>
  <si>
    <t>8/23-24</t>
    <phoneticPr fontId="1"/>
  </si>
  <si>
    <t>7/20</t>
    <phoneticPr fontId="1"/>
  </si>
  <si>
    <t>2506</t>
    <phoneticPr fontId="20"/>
  </si>
  <si>
    <t>☆</t>
  </si>
  <si>
    <t>2509</t>
    <phoneticPr fontId="20"/>
  </si>
  <si>
    <t>2512</t>
    <phoneticPr fontId="20"/>
  </si>
  <si>
    <t>0624</t>
    <phoneticPr fontId="20"/>
  </si>
  <si>
    <t>0257</t>
    <phoneticPr fontId="20"/>
  </si>
  <si>
    <t>0625</t>
    <phoneticPr fontId="20"/>
  </si>
  <si>
    <t>☆VOY変更</t>
    <rPh sb="4" eb="6">
      <t>ヘンコウ</t>
    </rPh>
    <phoneticPr fontId="20"/>
  </si>
  <si>
    <t>※☆</t>
    <phoneticPr fontId="20"/>
  </si>
  <si>
    <t>☆遅延回復の為SHIMIZU SKIP</t>
    <rPh sb="1" eb="5">
      <t>チエンカイフク</t>
    </rPh>
    <rPh sb="6" eb="7">
      <t>タメ</t>
    </rPh>
    <phoneticPr fontId="1"/>
  </si>
  <si>
    <t>8/1</t>
    <phoneticPr fontId="1"/>
  </si>
  <si>
    <t>8/24-25</t>
    <phoneticPr fontId="1"/>
  </si>
  <si>
    <t>8/10-11</t>
    <phoneticPr fontId="1"/>
  </si>
  <si>
    <t>7/27-28</t>
    <phoneticPr fontId="1"/>
  </si>
  <si>
    <t>STARSHIP URSA</t>
  </si>
  <si>
    <t>STARSHIP URSA</t>
    <phoneticPr fontId="1"/>
  </si>
  <si>
    <t>KMTC BANGKOK</t>
    <phoneticPr fontId="1"/>
  </si>
  <si>
    <t>YOKOHAMA TRADER</t>
  </si>
  <si>
    <t>YOKOHAMA TRADER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</si>
</sst>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5"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3"/>
      <charset val="128"/>
      <scheme val="minor"/>
    </font>
    <font>
      <sz val="11"/>
      <color theme="1"/>
      <name val="游ゴシック"/>
      <family val="2"/>
      <charset val="128"/>
      <scheme val="minor"/>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8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49" fontId="59" fillId="0" borderId="15" xfId="1" applyNumberFormat="1" applyFont="1" applyBorder="1" applyAlignment="1">
      <alignment horizontal="right"/>
    </xf>
    <xf numFmtId="0" fontId="59" fillId="0" borderId="16"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54" fillId="0" borderId="0" xfId="0" applyFont="1">
      <alignment vertical="center"/>
    </xf>
    <xf numFmtId="49" fontId="59" fillId="0" borderId="33" xfId="1" applyNumberFormat="1" applyFont="1" applyBorder="1" applyAlignment="1">
      <alignment horizontal="right"/>
    </xf>
    <xf numFmtId="0" fontId="59" fillId="0" borderId="41" xfId="1" applyFont="1" applyBorder="1" applyAlignment="1">
      <alignment horizontal="left"/>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53"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176" fontId="47" fillId="0" borderId="34"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5" xfId="0" applyNumberFormat="1" applyFont="1" applyBorder="1" applyAlignment="1">
      <alignment horizontal="center" vertical="center"/>
    </xf>
    <xf numFmtId="14" fontId="22" fillId="0" borderId="34"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47" fillId="0" borderId="40" xfId="0" applyFont="1" applyBorder="1" applyAlignment="1">
      <alignment horizontal="center" vertical="center" wrapText="1"/>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49" fontId="22" fillId="0" borderId="0" xfId="1" applyNumberFormat="1" applyFont="1" applyAlignment="1">
      <alignment horizontal="right"/>
    </xf>
    <xf numFmtId="0" fontId="22" fillId="0" borderId="0" xfId="1" applyFont="1" applyAlignment="1">
      <alignment horizontal="left"/>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176" fontId="22" fillId="0" borderId="29" xfId="1" quotePrefix="1" applyNumberFormat="1" applyFont="1" applyBorder="1" applyAlignment="1">
      <alignment horizontal="center" vertical="center"/>
    </xf>
    <xf numFmtId="176" fontId="22" fillId="0" borderId="29" xfId="1" applyNumberFormat="1" applyFont="1" applyBorder="1" applyAlignment="1">
      <alignment horizontal="center" vertical="center"/>
    </xf>
    <xf numFmtId="176" fontId="22" fillId="0" borderId="15" xfId="1" applyNumberFormat="1" applyFont="1" applyBorder="1" applyAlignment="1">
      <alignment horizontal="center" vertical="center"/>
    </xf>
    <xf numFmtId="176" fontId="22" fillId="0" borderId="48" xfId="1" quotePrefix="1" applyNumberFormat="1" applyFont="1" applyBorder="1" applyAlignment="1">
      <alignment horizontal="center" vertical="center"/>
    </xf>
    <xf numFmtId="176" fontId="22" fillId="0" borderId="27" xfId="1" quotePrefix="1" applyNumberFormat="1" applyFont="1" applyBorder="1" applyAlignment="1">
      <alignment horizontal="center" vertical="center"/>
    </xf>
    <xf numFmtId="176" fontId="22" fillId="0" borderId="28" xfId="1" quotePrefix="1" applyNumberFormat="1" applyFont="1" applyBorder="1" applyAlignment="1">
      <alignment horizontal="center" vertical="center"/>
    </xf>
    <xf numFmtId="176" fontId="22" fillId="0" borderId="55" xfId="1" quotePrefix="1" applyNumberFormat="1" applyFont="1" applyBorder="1" applyAlignment="1">
      <alignment horizontal="center" vertical="center"/>
    </xf>
    <xf numFmtId="176" fontId="22" fillId="0" borderId="26" xfId="1" quotePrefix="1" applyNumberFormat="1" applyFont="1" applyBorder="1" applyAlignment="1">
      <alignment horizontal="center" vertical="center"/>
    </xf>
    <xf numFmtId="176" fontId="22" fillId="0" borderId="26" xfId="1" applyNumberFormat="1" applyFont="1" applyBorder="1" applyAlignment="1">
      <alignment horizontal="center" vertical="center"/>
    </xf>
    <xf numFmtId="176" fontId="22" fillId="0" borderId="24" xfId="1" quotePrefix="1" applyNumberFormat="1" applyFont="1" applyBorder="1" applyAlignment="1">
      <alignment horizontal="center" vertical="center"/>
    </xf>
    <xf numFmtId="176" fontId="22" fillId="0" borderId="46" xfId="1" quotePrefix="1" applyNumberFormat="1" applyFont="1" applyBorder="1" applyAlignment="1">
      <alignment horizontal="center" vertical="center"/>
    </xf>
    <xf numFmtId="176" fontId="22" fillId="0" borderId="17" xfId="1" quotePrefix="1" applyNumberFormat="1" applyFont="1" applyBorder="1" applyAlignment="1">
      <alignment horizontal="center" vertical="center"/>
    </xf>
    <xf numFmtId="176" fontId="22" fillId="0" borderId="18" xfId="1" quotePrefix="1" applyNumberFormat="1" applyFont="1" applyBorder="1" applyAlignment="1">
      <alignment horizontal="center" vertical="center"/>
    </xf>
    <xf numFmtId="176" fontId="22" fillId="0" borderId="54" xfId="1" quotePrefix="1" applyNumberFormat="1" applyFont="1" applyBorder="1" applyAlignment="1">
      <alignment horizontal="center" vertical="center"/>
    </xf>
    <xf numFmtId="176" fontId="22" fillId="0" borderId="48" xfId="1" applyNumberFormat="1" applyFont="1" applyBorder="1" applyAlignment="1">
      <alignment horizontal="center" vertical="center"/>
    </xf>
    <xf numFmtId="176" fontId="22" fillId="0" borderId="27" xfId="1" applyNumberFormat="1" applyFont="1" applyBorder="1" applyAlignment="1">
      <alignment horizontal="center" vertical="center"/>
    </xf>
    <xf numFmtId="176" fontId="22" fillId="0" borderId="17" xfId="1" applyNumberFormat="1" applyFont="1" applyBorder="1" applyAlignment="1">
      <alignment horizontal="center" vertical="center"/>
    </xf>
    <xf numFmtId="176" fontId="22" fillId="0" borderId="32" xfId="1" quotePrefix="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22" fillId="0" borderId="30" xfId="1" quotePrefix="1" applyNumberFormat="1" applyFont="1" applyBorder="1" applyAlignment="1">
      <alignment horizontal="center" vertical="center"/>
    </xf>
    <xf numFmtId="0" fontId="37" fillId="0" borderId="0" xfId="1" applyFont="1" applyAlignment="1">
      <alignment horizontal="center"/>
    </xf>
    <xf numFmtId="0" fontId="59" fillId="0" borderId="15" xfId="1" quotePrefix="1" applyFont="1" applyBorder="1" applyAlignment="1">
      <alignment horizontal="right"/>
    </xf>
    <xf numFmtId="0" fontId="59" fillId="0" borderId="16" xfId="1" applyFont="1" applyBorder="1"/>
    <xf numFmtId="0" fontId="59" fillId="0" borderId="24" xfId="1" applyFont="1" applyBorder="1" applyAlignment="1">
      <alignment horizontal="right"/>
    </xf>
    <xf numFmtId="0" fontId="59" fillId="0" borderId="25" xfId="1" applyFont="1" applyBorder="1"/>
    <xf numFmtId="0" fontId="59" fillId="0" borderId="33" xfId="1" applyFont="1" applyBorder="1" applyAlignment="1">
      <alignment horizontal="right"/>
    </xf>
    <xf numFmtId="0" fontId="59" fillId="0" borderId="41" xfId="1" applyFont="1" applyBorder="1"/>
    <xf numFmtId="0" fontId="59" fillId="0" borderId="20" xfId="1" quotePrefix="1" applyFont="1" applyBorder="1" applyAlignment="1">
      <alignment horizontal="right"/>
    </xf>
    <xf numFmtId="0" fontId="59" fillId="0" borderId="21" xfId="1" applyFont="1" applyBorder="1"/>
    <xf numFmtId="0" fontId="59" fillId="0" borderId="15" xfId="1" applyFont="1" applyBorder="1" applyAlignment="1">
      <alignment horizontal="right"/>
    </xf>
    <xf numFmtId="0" fontId="59" fillId="0" borderId="30" xfId="1" applyFont="1" applyBorder="1" applyAlignment="1">
      <alignment horizontal="right"/>
    </xf>
    <xf numFmtId="0" fontId="59" fillId="0" borderId="31" xfId="1" applyFont="1" applyBorder="1"/>
    <xf numFmtId="0" fontId="59" fillId="0" borderId="10" xfId="1" quotePrefix="1" applyFont="1" applyBorder="1" applyAlignment="1">
      <alignment horizontal="right"/>
    </xf>
    <xf numFmtId="0" fontId="59" fillId="0" borderId="11" xfId="1" applyFont="1" applyBorder="1"/>
    <xf numFmtId="0" fontId="59" fillId="0" borderId="28" xfId="1" applyFont="1" applyBorder="1" applyAlignment="1">
      <alignment horizontal="right"/>
    </xf>
    <xf numFmtId="0" fontId="59" fillId="0" borderId="63" xfId="1" applyFont="1" applyBorder="1"/>
    <xf numFmtId="0" fontId="59" fillId="0" borderId="24" xfId="1" quotePrefix="1" applyFont="1" applyBorder="1" applyAlignment="1">
      <alignment horizontal="right"/>
    </xf>
    <xf numFmtId="0" fontId="59" fillId="0" borderId="20" xfId="1" applyFont="1" applyBorder="1" applyAlignment="1">
      <alignment horizontal="right"/>
    </xf>
    <xf numFmtId="0" fontId="59" fillId="0" borderId="30" xfId="1" quotePrefix="1" applyFont="1" applyBorder="1" applyAlignment="1">
      <alignment horizontal="right"/>
    </xf>
    <xf numFmtId="0" fontId="62" fillId="0" borderId="0" xfId="0" applyFont="1" applyAlignment="1">
      <alignment horizontal="right"/>
    </xf>
    <xf numFmtId="0" fontId="19" fillId="0" borderId="40" xfId="1" applyFont="1" applyBorder="1" applyAlignment="1">
      <alignment horizontal="center"/>
    </xf>
    <xf numFmtId="0" fontId="22" fillId="0" borderId="0" xfId="0" applyFont="1" applyAlignment="1">
      <alignment horizontal="right" vertical="center"/>
    </xf>
    <xf numFmtId="0" fontId="57" fillId="0" borderId="0" xfId="0" applyFont="1" applyAlignment="1">
      <alignment horizontal="right" vertical="center"/>
    </xf>
    <xf numFmtId="0" fontId="0" fillId="0" borderId="0" xfId="0" applyAlignment="1">
      <alignment horizontal="center"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3" fillId="0" borderId="0" xfId="0" applyFont="1">
      <alignment vertical="center"/>
    </xf>
    <xf numFmtId="0" fontId="54" fillId="0" borderId="19" xfId="1" applyFont="1" applyBorder="1"/>
    <xf numFmtId="49" fontId="64" fillId="0" borderId="20" xfId="1" applyNumberFormat="1" applyFont="1" applyBorder="1" applyAlignment="1">
      <alignment horizontal="right"/>
    </xf>
    <xf numFmtId="0" fontId="64" fillId="0" borderId="21" xfId="1" applyFont="1" applyBorder="1" applyAlignment="1">
      <alignment horizontal="left"/>
    </xf>
    <xf numFmtId="0" fontId="54" fillId="2" borderId="23" xfId="1" applyFont="1" applyFill="1" applyBorder="1"/>
    <xf numFmtId="49" fontId="64" fillId="0" borderId="24" xfId="1" applyNumberFormat="1" applyFont="1" applyBorder="1" applyAlignment="1">
      <alignment horizontal="right"/>
    </xf>
    <xf numFmtId="0" fontId="64" fillId="0" borderId="25" xfId="1" applyFont="1" applyBorder="1" applyAlignment="1">
      <alignment horizontal="left"/>
    </xf>
    <xf numFmtId="0" fontId="54" fillId="0" borderId="61" xfId="1" applyFont="1" applyBorder="1"/>
    <xf numFmtId="49" fontId="64" fillId="0" borderId="33" xfId="1" applyNumberFormat="1" applyFont="1" applyBorder="1" applyAlignment="1">
      <alignment horizontal="right"/>
    </xf>
    <xf numFmtId="0" fontId="64" fillId="0" borderId="41" xfId="1" applyFont="1" applyBorder="1" applyAlignment="1">
      <alignment horizontal="left"/>
    </xf>
    <xf numFmtId="0" fontId="54" fillId="0" borderId="60" xfId="1" applyFont="1" applyBorder="1"/>
    <xf numFmtId="49" fontId="64" fillId="0" borderId="30" xfId="1" applyNumberFormat="1" applyFont="1" applyBorder="1" applyAlignment="1">
      <alignment horizontal="right"/>
    </xf>
    <xf numFmtId="0" fontId="64" fillId="0" borderId="31" xfId="1" applyFont="1" applyBorder="1" applyAlignment="1">
      <alignment horizontal="left"/>
    </xf>
    <xf numFmtId="0" fontId="22" fillId="0" borderId="36" xfId="0"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7" xfId="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8" xfId="0" applyNumberFormat="1"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76" fontId="54" fillId="0" borderId="34" xfId="0" quotePrefix="1" applyNumberFormat="1" applyFont="1" applyBorder="1" applyAlignment="1">
      <alignment horizontal="center" vertical="center"/>
    </xf>
    <xf numFmtId="176" fontId="54" fillId="0" borderId="37" xfId="0" quotePrefix="1" applyNumberFormat="1" applyFont="1" applyBorder="1" applyAlignment="1">
      <alignment horizontal="center" vertical="center"/>
    </xf>
    <xf numFmtId="176" fontId="54" fillId="0" borderId="32" xfId="0" quotePrefix="1" applyNumberFormat="1" applyFont="1" applyBorder="1" applyAlignment="1">
      <alignment horizontal="center" vertical="center"/>
    </xf>
    <xf numFmtId="176" fontId="22" fillId="0" borderId="32" xfId="0"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9" xfId="0" applyNumberFormat="1" applyFont="1" applyBorder="1" applyAlignment="1">
      <alignment horizontal="center" vertical="center"/>
    </xf>
    <xf numFmtId="0" fontId="54" fillId="0" borderId="43" xfId="0" applyFont="1" applyBorder="1" applyAlignment="1">
      <alignment horizontal="center" vertical="center" wrapText="1"/>
    </xf>
    <xf numFmtId="0" fontId="54" fillId="0" borderId="44" xfId="0" applyFont="1" applyBorder="1" applyAlignment="1">
      <alignment horizontal="center" vertical="center" wrapText="1"/>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176" fontId="22" fillId="0" borderId="36" xfId="0" applyNumberFormat="1" applyFont="1" applyBorder="1" applyAlignment="1">
      <alignment horizontal="center" vertical="center"/>
    </xf>
    <xf numFmtId="176" fontId="22" fillId="0" borderId="33" xfId="0" applyNumberFormat="1" applyFont="1" applyBorder="1" applyAlignment="1">
      <alignment horizontal="center" vertical="center"/>
    </xf>
    <xf numFmtId="0" fontId="54" fillId="0" borderId="42" xfId="0" applyFont="1" applyBorder="1" applyAlignment="1">
      <alignment horizontal="center" vertical="center" wrapText="1"/>
    </xf>
    <xf numFmtId="0" fontId="47" fillId="0" borderId="40" xfId="0" applyFont="1" applyBorder="1" applyAlignment="1">
      <alignment horizontal="center" vertical="center"/>
    </xf>
    <xf numFmtId="0" fontId="47" fillId="0" borderId="41" xfId="0" applyFont="1" applyBorder="1" applyAlignment="1">
      <alignment horizontal="center" vertical="center"/>
    </xf>
    <xf numFmtId="14" fontId="22" fillId="0" borderId="34" xfId="0" quotePrefix="1" applyNumberFormat="1" applyFont="1" applyBorder="1" applyAlignment="1">
      <alignment horizontal="center" vertical="center"/>
    </xf>
    <xf numFmtId="14" fontId="22" fillId="0" borderId="37" xfId="0"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4" fontId="8" fillId="0" borderId="0" xfId="1" applyNumberFormat="1" applyFont="1" applyAlignment="1">
      <alignment horizontal="right"/>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50" xfId="0" applyNumberFormat="1" applyFont="1" applyBorder="1" applyAlignment="1">
      <alignment horizontal="center" vertical="center"/>
    </xf>
    <xf numFmtId="176" fontId="22" fillId="0" borderId="56" xfId="0" applyNumberFormat="1" applyFont="1" applyBorder="1" applyAlignment="1">
      <alignment horizontal="center" vertical="center"/>
    </xf>
    <xf numFmtId="176" fontId="22" fillId="0" borderId="51" xfId="0"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54" fillId="0" borderId="42" xfId="0" applyFont="1" applyBorder="1" applyAlignment="1">
      <alignment horizontal="center" vertical="center"/>
    </xf>
    <xf numFmtId="0" fontId="54" fillId="0" borderId="43" xfId="0" applyFont="1" applyBorder="1" applyAlignment="1">
      <alignment horizontal="center" vertical="center"/>
    </xf>
    <xf numFmtId="0" fontId="54" fillId="0" borderId="44" xfId="0" applyFont="1" applyBorder="1" applyAlignment="1">
      <alignment horizontal="center" vertical="center"/>
    </xf>
    <xf numFmtId="0" fontId="22" fillId="0" borderId="4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176" fontId="22" fillId="0" borderId="34" xfId="1" applyNumberFormat="1" applyFont="1" applyBorder="1" applyAlignment="1">
      <alignment horizontal="center" vertical="center"/>
    </xf>
    <xf numFmtId="176" fontId="22" fillId="0" borderId="37" xfId="1" applyNumberFormat="1" applyFont="1" applyBorder="1" applyAlignment="1">
      <alignment horizontal="center" vertical="center"/>
    </xf>
    <xf numFmtId="176" fontId="22" fillId="0" borderId="32" xfId="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0" fontId="64" fillId="0" borderId="42" xfId="0" applyFont="1" applyBorder="1" applyAlignment="1">
      <alignment horizontal="center" vertical="center"/>
    </xf>
    <xf numFmtId="0" fontId="64" fillId="0" borderId="42" xfId="0" applyFont="1" applyBorder="1" applyAlignment="1">
      <alignment horizontal="center" vertical="center"/>
    </xf>
    <xf numFmtId="0" fontId="64" fillId="0" borderId="43" xfId="0" applyFont="1" applyBorder="1" applyAlignment="1">
      <alignment horizontal="center" vertical="center"/>
    </xf>
    <xf numFmtId="0" fontId="64" fillId="0" borderId="44"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K40" sqref="K40"/>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327">
        <f ca="1">TODAY()</f>
        <v>45854</v>
      </c>
      <c r="X2" s="327"/>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338" t="s">
        <v>7</v>
      </c>
      <c r="C8" s="339"/>
      <c r="D8" s="339"/>
      <c r="E8" s="339"/>
      <c r="F8" s="339"/>
      <c r="G8" s="339"/>
      <c r="H8" s="339"/>
      <c r="I8" s="339"/>
      <c r="J8" s="339"/>
      <c r="P8" s="29" t="s">
        <v>8</v>
      </c>
      <c r="Q8" s="30"/>
      <c r="R8" s="31"/>
      <c r="S8" s="30"/>
      <c r="T8" s="30"/>
      <c r="U8" s="30"/>
      <c r="V8" s="30"/>
      <c r="W8" s="32"/>
    </row>
    <row r="9" spans="1:26" ht="19.5" x14ac:dyDescent="0.3">
      <c r="B9" s="340" t="s">
        <v>9</v>
      </c>
      <c r="C9" s="341"/>
      <c r="D9" s="341"/>
      <c r="E9" s="341"/>
      <c r="F9" s="34"/>
      <c r="G9" s="34"/>
      <c r="H9" s="34"/>
      <c r="I9" s="34"/>
      <c r="P9" s="33"/>
    </row>
    <row r="10" spans="1:26" ht="15.95" customHeight="1" thickBot="1" x14ac:dyDescent="0.3">
      <c r="B10" s="342"/>
      <c r="C10" s="342"/>
      <c r="D10" s="342"/>
      <c r="E10" s="342"/>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50"/>
      <c r="B12" s="145" t="s">
        <v>25</v>
      </c>
      <c r="C12" s="159" t="s">
        <v>68</v>
      </c>
      <c r="D12" s="160" t="s">
        <v>26</v>
      </c>
      <c r="E12" s="81" t="s">
        <v>100</v>
      </c>
      <c r="F12" s="82" t="s">
        <v>27</v>
      </c>
      <c r="G12" s="82">
        <f>E12+2</f>
        <v>45859</v>
      </c>
      <c r="H12" s="82">
        <f>+G12</f>
        <v>45859</v>
      </c>
      <c r="I12" s="82">
        <f>G12+1</f>
        <v>45860</v>
      </c>
      <c r="J12" s="78">
        <f>I12+3</f>
        <v>45863</v>
      </c>
      <c r="K12" s="343" t="s">
        <v>121</v>
      </c>
      <c r="L12" s="345">
        <v>2509</v>
      </c>
      <c r="M12" s="311" t="s">
        <v>28</v>
      </c>
      <c r="N12" s="313" t="s">
        <v>73</v>
      </c>
      <c r="O12" s="290">
        <v>45861</v>
      </c>
      <c r="P12" s="288">
        <f>O12+3</f>
        <v>45864</v>
      </c>
      <c r="Q12" s="290">
        <f>O12+5</f>
        <v>45866</v>
      </c>
      <c r="R12" s="292">
        <f>O12+6</f>
        <v>45867</v>
      </c>
    </row>
    <row r="13" spans="1:26" ht="15.75" customHeight="1" thickBot="1" x14ac:dyDescent="0.2">
      <c r="A13" s="144" t="s">
        <v>24</v>
      </c>
      <c r="B13" s="153" t="s">
        <v>76</v>
      </c>
      <c r="C13" s="154" t="s">
        <v>77</v>
      </c>
      <c r="D13" s="155" t="s">
        <v>30</v>
      </c>
      <c r="E13" s="83">
        <f>E12+1</f>
        <v>45858</v>
      </c>
      <c r="F13" s="83" t="s">
        <v>27</v>
      </c>
      <c r="G13" s="83">
        <f>E13+2</f>
        <v>45860</v>
      </c>
      <c r="H13" s="83">
        <f>G13</f>
        <v>45860</v>
      </c>
      <c r="I13" s="83">
        <f>H13+2</f>
        <v>45862</v>
      </c>
      <c r="J13" s="103">
        <f>I13+2</f>
        <v>45864</v>
      </c>
      <c r="K13" s="344"/>
      <c r="L13" s="346"/>
      <c r="M13" s="325"/>
      <c r="N13" s="337"/>
      <c r="O13" s="300"/>
      <c r="P13" s="301"/>
      <c r="Q13" s="300"/>
      <c r="R13" s="302"/>
    </row>
    <row r="14" spans="1:26" ht="15.75" customHeight="1" x14ac:dyDescent="0.15">
      <c r="A14" s="144" t="s">
        <v>114</v>
      </c>
      <c r="B14" s="161" t="s">
        <v>31</v>
      </c>
      <c r="C14" s="162" t="s">
        <v>78</v>
      </c>
      <c r="D14" s="158" t="s">
        <v>32</v>
      </c>
      <c r="E14" s="80">
        <f>E12+3</f>
        <v>45860</v>
      </c>
      <c r="F14" s="80" t="s">
        <v>95</v>
      </c>
      <c r="G14" s="80">
        <f>E14+3</f>
        <v>45863</v>
      </c>
      <c r="H14" s="77">
        <f>G14</f>
        <v>45863</v>
      </c>
      <c r="I14" s="80">
        <f>H14+1</f>
        <v>45864</v>
      </c>
      <c r="J14" s="130">
        <f>I14+2</f>
        <v>45866</v>
      </c>
      <c r="K14" s="316" t="s">
        <v>74</v>
      </c>
      <c r="L14" s="305">
        <v>2509</v>
      </c>
      <c r="M14" s="311" t="s">
        <v>28</v>
      </c>
      <c r="N14" s="319" t="s">
        <v>75</v>
      </c>
      <c r="O14" s="290">
        <f>O12+7</f>
        <v>45868</v>
      </c>
      <c r="P14" s="288">
        <f>P12+7</f>
        <v>45871</v>
      </c>
      <c r="Q14" s="288">
        <f>Q12+7</f>
        <v>45873</v>
      </c>
      <c r="R14" s="328">
        <f>R12+7</f>
        <v>45874</v>
      </c>
    </row>
    <row r="15" spans="1:26" ht="15.75" customHeight="1" x14ac:dyDescent="0.15">
      <c r="A15" s="150"/>
      <c r="B15" s="148" t="s">
        <v>25</v>
      </c>
      <c r="C15" s="151" t="s">
        <v>79</v>
      </c>
      <c r="D15" s="160" t="s">
        <v>26</v>
      </c>
      <c r="E15" s="81">
        <f t="shared" ref="E15:E23" si="0">E12+7</f>
        <v>45864</v>
      </c>
      <c r="F15" s="82" t="s">
        <v>27</v>
      </c>
      <c r="G15" s="82">
        <f>E15+2</f>
        <v>45866</v>
      </c>
      <c r="H15" s="82">
        <f>+G15</f>
        <v>45866</v>
      </c>
      <c r="I15" s="82">
        <f>H15+1</f>
        <v>45867</v>
      </c>
      <c r="J15" s="78">
        <f>I15+3</f>
        <v>45870</v>
      </c>
      <c r="K15" s="317"/>
      <c r="L15" s="306"/>
      <c r="M15" s="312"/>
      <c r="N15" s="320"/>
      <c r="O15" s="291"/>
      <c r="P15" s="289"/>
      <c r="Q15" s="289"/>
      <c r="R15" s="329"/>
    </row>
    <row r="16" spans="1:26" ht="15.75" customHeight="1" thickBot="1" x14ac:dyDescent="0.2">
      <c r="A16" s="150"/>
      <c r="B16" s="153" t="s">
        <v>29</v>
      </c>
      <c r="C16" s="154" t="s">
        <v>34</v>
      </c>
      <c r="D16" s="155" t="s">
        <v>30</v>
      </c>
      <c r="E16" s="83">
        <f t="shared" si="0"/>
        <v>45865</v>
      </c>
      <c r="F16" s="83" t="s">
        <v>27</v>
      </c>
      <c r="G16" s="83">
        <f>E16+2</f>
        <v>45867</v>
      </c>
      <c r="H16" s="83">
        <f>G16</f>
        <v>45867</v>
      </c>
      <c r="I16" s="83">
        <f>H16+2</f>
        <v>45869</v>
      </c>
      <c r="J16" s="103">
        <f>I16+2</f>
        <v>45871</v>
      </c>
      <c r="K16" s="318"/>
      <c r="L16" s="307"/>
      <c r="M16" s="325"/>
      <c r="N16" s="321"/>
      <c r="O16" s="300"/>
      <c r="P16" s="301"/>
      <c r="Q16" s="301"/>
      <c r="R16" s="330"/>
    </row>
    <row r="17" spans="1:19" ht="15.75" customHeight="1" x14ac:dyDescent="0.15">
      <c r="A17" s="156"/>
      <c r="B17" s="147" t="s">
        <v>31</v>
      </c>
      <c r="C17" s="157" t="s">
        <v>80</v>
      </c>
      <c r="D17" s="163" t="s">
        <v>32</v>
      </c>
      <c r="E17" s="80">
        <f t="shared" si="0"/>
        <v>45867</v>
      </c>
      <c r="F17" s="80">
        <f>E17+2</f>
        <v>45869</v>
      </c>
      <c r="G17" s="80">
        <f>E17+3</f>
        <v>45870</v>
      </c>
      <c r="H17" s="77">
        <f>G17</f>
        <v>45870</v>
      </c>
      <c r="I17" s="80">
        <f>H17+1</f>
        <v>45871</v>
      </c>
      <c r="J17" s="130">
        <f>I17+2</f>
        <v>45873</v>
      </c>
      <c r="K17" s="316" t="s">
        <v>122</v>
      </c>
      <c r="L17" s="305">
        <v>2510</v>
      </c>
      <c r="M17" s="294" t="s">
        <v>33</v>
      </c>
      <c r="N17" s="319" t="s">
        <v>93</v>
      </c>
      <c r="O17" s="290">
        <f>O14+7</f>
        <v>45875</v>
      </c>
      <c r="P17" s="288">
        <f>P14+7</f>
        <v>45878</v>
      </c>
      <c r="Q17" s="290">
        <f>Q14+7</f>
        <v>45880</v>
      </c>
      <c r="R17" s="292">
        <f>R14+7</f>
        <v>45881</v>
      </c>
    </row>
    <row r="18" spans="1:19" ht="15.75" customHeight="1" x14ac:dyDescent="0.15">
      <c r="A18" s="150"/>
      <c r="B18" s="145" t="s">
        <v>25</v>
      </c>
      <c r="C18" s="159" t="s">
        <v>90</v>
      </c>
      <c r="D18" s="152" t="s">
        <v>26</v>
      </c>
      <c r="E18" s="81">
        <f t="shared" si="0"/>
        <v>45871</v>
      </c>
      <c r="F18" s="82" t="s">
        <v>27</v>
      </c>
      <c r="G18" s="82">
        <f>E18+2</f>
        <v>45873</v>
      </c>
      <c r="H18" s="82">
        <f>+G18</f>
        <v>45873</v>
      </c>
      <c r="I18" s="82">
        <f>H18+1</f>
        <v>45874</v>
      </c>
      <c r="J18" s="78">
        <f>I18+3</f>
        <v>45877</v>
      </c>
      <c r="K18" s="317"/>
      <c r="L18" s="306"/>
      <c r="M18" s="295"/>
      <c r="N18" s="320"/>
      <c r="O18" s="291"/>
      <c r="P18" s="289"/>
      <c r="Q18" s="291"/>
      <c r="R18" s="293"/>
    </row>
    <row r="19" spans="1:19" ht="15.75" customHeight="1" thickBot="1" x14ac:dyDescent="0.2">
      <c r="A19" s="150"/>
      <c r="B19" s="153" t="s">
        <v>76</v>
      </c>
      <c r="C19" s="154" t="s">
        <v>91</v>
      </c>
      <c r="D19" s="155" t="s">
        <v>30</v>
      </c>
      <c r="E19" s="83">
        <f t="shared" si="0"/>
        <v>45872</v>
      </c>
      <c r="F19" s="83" t="s">
        <v>27</v>
      </c>
      <c r="G19" s="83">
        <f>E19+2</f>
        <v>45874</v>
      </c>
      <c r="H19" s="83">
        <f>G19</f>
        <v>45874</v>
      </c>
      <c r="I19" s="83">
        <f>H19+2</f>
        <v>45876</v>
      </c>
      <c r="J19" s="103">
        <f>I19+2</f>
        <v>45878</v>
      </c>
      <c r="K19" s="318"/>
      <c r="L19" s="307"/>
      <c r="M19" s="296"/>
      <c r="N19" s="321"/>
      <c r="O19" s="300"/>
      <c r="P19" s="301"/>
      <c r="Q19" s="300"/>
      <c r="R19" s="302"/>
    </row>
    <row r="20" spans="1:19" ht="15.75" customHeight="1" x14ac:dyDescent="0.15">
      <c r="A20" s="156"/>
      <c r="B20" s="161" t="s">
        <v>31</v>
      </c>
      <c r="C20" s="162" t="s">
        <v>92</v>
      </c>
      <c r="D20" s="163" t="s">
        <v>32</v>
      </c>
      <c r="E20" s="80">
        <f t="shared" si="0"/>
        <v>45874</v>
      </c>
      <c r="F20" s="80">
        <f>E20+2</f>
        <v>45876</v>
      </c>
      <c r="G20" s="80">
        <f>E20+3</f>
        <v>45877</v>
      </c>
      <c r="H20" s="77">
        <f>G20</f>
        <v>45877</v>
      </c>
      <c r="I20" s="80">
        <f>H20+1</f>
        <v>45878</v>
      </c>
      <c r="J20" s="130">
        <f>I20+2</f>
        <v>45880</v>
      </c>
      <c r="K20" s="316" t="s">
        <v>120</v>
      </c>
      <c r="L20" s="305">
        <v>2510</v>
      </c>
      <c r="M20" s="294" t="s">
        <v>33</v>
      </c>
      <c r="N20" s="319" t="s">
        <v>103</v>
      </c>
      <c r="O20" s="322">
        <f>O17+7</f>
        <v>45882</v>
      </c>
      <c r="P20" s="331">
        <f>P17+7</f>
        <v>45885</v>
      </c>
      <c r="Q20" s="322">
        <f>Q17+7</f>
        <v>45887</v>
      </c>
      <c r="R20" s="334">
        <f>R17+7</f>
        <v>45888</v>
      </c>
    </row>
    <row r="21" spans="1:19" ht="15.75" customHeight="1" x14ac:dyDescent="0.15">
      <c r="A21" s="150"/>
      <c r="B21" s="148" t="s">
        <v>25</v>
      </c>
      <c r="C21" s="151" t="s">
        <v>101</v>
      </c>
      <c r="D21" s="152" t="s">
        <v>26</v>
      </c>
      <c r="E21" s="81">
        <f t="shared" si="0"/>
        <v>45878</v>
      </c>
      <c r="F21" s="82" t="s">
        <v>27</v>
      </c>
      <c r="G21" s="82">
        <f>E21+2</f>
        <v>45880</v>
      </c>
      <c r="H21" s="82">
        <f>+G21</f>
        <v>45880</v>
      </c>
      <c r="I21" s="82">
        <f>H21+1</f>
        <v>45881</v>
      </c>
      <c r="J21" s="78">
        <f>I21+3</f>
        <v>45884</v>
      </c>
      <c r="K21" s="317"/>
      <c r="L21" s="306"/>
      <c r="M21" s="295"/>
      <c r="N21" s="320"/>
      <c r="O21" s="323"/>
      <c r="P21" s="332"/>
      <c r="Q21" s="323"/>
      <c r="R21" s="335"/>
    </row>
    <row r="22" spans="1:19" ht="15.75" customHeight="1" thickBot="1" x14ac:dyDescent="0.2">
      <c r="A22" s="150"/>
      <c r="B22" s="153" t="s">
        <v>29</v>
      </c>
      <c r="C22" s="154" t="s">
        <v>77</v>
      </c>
      <c r="D22" s="155" t="s">
        <v>30</v>
      </c>
      <c r="E22" s="83">
        <f t="shared" si="0"/>
        <v>45879</v>
      </c>
      <c r="F22" s="83" t="s">
        <v>27</v>
      </c>
      <c r="G22" s="83">
        <f>E22+2</f>
        <v>45881</v>
      </c>
      <c r="H22" s="83">
        <f>G22</f>
        <v>45881</v>
      </c>
      <c r="I22" s="83">
        <f>H22+2</f>
        <v>45883</v>
      </c>
      <c r="J22" s="103">
        <f>I22+2</f>
        <v>45885</v>
      </c>
      <c r="K22" s="318"/>
      <c r="L22" s="307"/>
      <c r="M22" s="296"/>
      <c r="N22" s="321"/>
      <c r="O22" s="324"/>
      <c r="P22" s="333"/>
      <c r="Q22" s="324"/>
      <c r="R22" s="336"/>
    </row>
    <row r="23" spans="1:19" ht="15.75" customHeight="1" thickBot="1" x14ac:dyDescent="0.2">
      <c r="A23" s="156"/>
      <c r="B23" s="149" t="s">
        <v>31</v>
      </c>
      <c r="C23" s="164" t="s">
        <v>102</v>
      </c>
      <c r="D23" s="165" t="s">
        <v>32</v>
      </c>
      <c r="E23" s="112">
        <f t="shared" si="0"/>
        <v>45881</v>
      </c>
      <c r="F23" s="112">
        <f>E23+2</f>
        <v>45883</v>
      </c>
      <c r="G23" s="112">
        <f>E23+3</f>
        <v>45884</v>
      </c>
      <c r="H23" s="86">
        <f>G23</f>
        <v>45884</v>
      </c>
      <c r="I23" s="112">
        <f>H23+1</f>
        <v>45885</v>
      </c>
      <c r="J23" s="113">
        <f>I23+2</f>
        <v>45887</v>
      </c>
      <c r="K23" s="105" t="s">
        <v>74</v>
      </c>
      <c r="L23" s="106">
        <v>2510</v>
      </c>
      <c r="M23" s="107" t="s">
        <v>33</v>
      </c>
      <c r="N23" s="108" t="s">
        <v>104</v>
      </c>
      <c r="O23" s="109">
        <f>O20+7</f>
        <v>45889</v>
      </c>
      <c r="P23" s="110">
        <f>P20+7</f>
        <v>45892</v>
      </c>
      <c r="Q23" s="109">
        <f>Q20+7</f>
        <v>45894</v>
      </c>
      <c r="R23" s="111">
        <f>R20+7</f>
        <v>45895</v>
      </c>
    </row>
    <row r="24" spans="1:19" ht="15.95" customHeight="1" x14ac:dyDescent="0.15">
      <c r="A24" s="156"/>
      <c r="B24" s="166" t="s">
        <v>115</v>
      </c>
      <c r="C24" s="156"/>
      <c r="D24" s="156"/>
      <c r="E24" s="40"/>
      <c r="F24" s="40"/>
      <c r="I24" s="41"/>
      <c r="J24" s="40"/>
      <c r="K24" s="125"/>
      <c r="L24" s="125"/>
      <c r="M24" s="125"/>
      <c r="N24" s="131"/>
      <c r="O24" s="127"/>
      <c r="P24" s="128"/>
      <c r="Q24" s="127"/>
      <c r="R24" s="127"/>
    </row>
    <row r="25" spans="1:19" ht="15.95" customHeight="1" thickBot="1" x14ac:dyDescent="0.2">
      <c r="B25" s="140"/>
      <c r="D25" s="39"/>
      <c r="E25" s="40"/>
      <c r="F25" s="40"/>
      <c r="I25" s="41"/>
      <c r="J25" s="40"/>
      <c r="K25" s="125"/>
      <c r="L25" s="125"/>
      <c r="M25" s="125"/>
      <c r="N25" s="131"/>
      <c r="O25" s="127"/>
      <c r="P25" s="128"/>
      <c r="Q25" s="127"/>
      <c r="R25" s="127"/>
    </row>
    <row r="26" spans="1:19" ht="15.95" customHeight="1" thickBot="1" x14ac:dyDescent="0.2">
      <c r="B26" s="66" t="s">
        <v>10</v>
      </c>
      <c r="C26" s="67" t="s">
        <v>11</v>
      </c>
      <c r="D26" s="68"/>
      <c r="E26" s="69" t="s">
        <v>12</v>
      </c>
      <c r="F26" s="69" t="s">
        <v>13</v>
      </c>
      <c r="G26" s="69" t="s">
        <v>14</v>
      </c>
      <c r="H26" s="69" t="s">
        <v>15</v>
      </c>
      <c r="I26" s="69" t="s">
        <v>16</v>
      </c>
      <c r="J26" s="70" t="s">
        <v>12</v>
      </c>
      <c r="K26" s="175" t="s">
        <v>17</v>
      </c>
      <c r="L26" s="72" t="s">
        <v>18</v>
      </c>
      <c r="M26" s="73"/>
      <c r="N26" s="74" t="s">
        <v>19</v>
      </c>
      <c r="O26" s="76" t="s">
        <v>35</v>
      </c>
      <c r="P26" s="74" t="s">
        <v>36</v>
      </c>
      <c r="Q26" s="74" t="s">
        <v>37</v>
      </c>
      <c r="R26" s="72" t="s">
        <v>38</v>
      </c>
      <c r="S26" s="75" t="s">
        <v>19</v>
      </c>
    </row>
    <row r="27" spans="1:19" ht="15.95" customHeight="1" x14ac:dyDescent="0.15">
      <c r="A27" s="150"/>
      <c r="B27" s="145" t="s">
        <v>25</v>
      </c>
      <c r="C27" s="159" t="s">
        <v>68</v>
      </c>
      <c r="D27" s="160" t="s">
        <v>26</v>
      </c>
      <c r="E27" s="81" t="s">
        <v>100</v>
      </c>
      <c r="F27" s="82" t="s">
        <v>27</v>
      </c>
      <c r="G27" s="82">
        <f>E27+2</f>
        <v>45859</v>
      </c>
      <c r="H27" s="82">
        <f>+G27</f>
        <v>45859</v>
      </c>
      <c r="I27" s="82">
        <f>G27+1</f>
        <v>45860</v>
      </c>
      <c r="J27" s="78">
        <f>I27+3</f>
        <v>45863</v>
      </c>
      <c r="K27" s="310" t="s">
        <v>39</v>
      </c>
      <c r="L27" s="305">
        <v>2512</v>
      </c>
      <c r="M27" s="311" t="s">
        <v>28</v>
      </c>
      <c r="N27" s="313" t="s">
        <v>116</v>
      </c>
      <c r="O27" s="315">
        <f>N27+5</f>
        <v>45875</v>
      </c>
      <c r="P27" s="288">
        <f>O27+2</f>
        <v>45877</v>
      </c>
      <c r="Q27" s="290">
        <f>P27+4</f>
        <v>45881</v>
      </c>
      <c r="R27" s="308">
        <f>Q27+2</f>
        <v>45883</v>
      </c>
      <c r="S27" s="292">
        <f>R27+1</f>
        <v>45884</v>
      </c>
    </row>
    <row r="28" spans="1:19" ht="15.95" customHeight="1" thickBot="1" x14ac:dyDescent="0.2">
      <c r="A28" s="144" t="s">
        <v>24</v>
      </c>
      <c r="B28" s="153" t="s">
        <v>76</v>
      </c>
      <c r="C28" s="154" t="s">
        <v>77</v>
      </c>
      <c r="D28" s="155" t="s">
        <v>30</v>
      </c>
      <c r="E28" s="83">
        <f>E27+1</f>
        <v>45858</v>
      </c>
      <c r="F28" s="83" t="s">
        <v>27</v>
      </c>
      <c r="G28" s="83">
        <f>E28+2</f>
        <v>45860</v>
      </c>
      <c r="H28" s="83">
        <f>G28</f>
        <v>45860</v>
      </c>
      <c r="I28" s="83">
        <f>H28+2</f>
        <v>45862</v>
      </c>
      <c r="J28" s="103">
        <f>I28+2</f>
        <v>45864</v>
      </c>
      <c r="K28" s="303"/>
      <c r="L28" s="306"/>
      <c r="M28" s="312"/>
      <c r="N28" s="314"/>
      <c r="O28" s="291"/>
      <c r="P28" s="289"/>
      <c r="Q28" s="291"/>
      <c r="R28" s="309"/>
      <c r="S28" s="293"/>
    </row>
    <row r="29" spans="1:19" ht="15.95" customHeight="1" thickBot="1" x14ac:dyDescent="0.2">
      <c r="A29" s="144" t="s">
        <v>114</v>
      </c>
      <c r="B29" s="161" t="s">
        <v>31</v>
      </c>
      <c r="C29" s="162" t="s">
        <v>78</v>
      </c>
      <c r="D29" s="158" t="s">
        <v>32</v>
      </c>
      <c r="E29" s="80">
        <f>E27+3</f>
        <v>45860</v>
      </c>
      <c r="F29" s="80" t="s">
        <v>95</v>
      </c>
      <c r="G29" s="80">
        <f>E29+3</f>
        <v>45863</v>
      </c>
      <c r="H29" s="77">
        <f>G29</f>
        <v>45863</v>
      </c>
      <c r="I29" s="80">
        <f>H29+1</f>
        <v>45864</v>
      </c>
      <c r="J29" s="130">
        <f>I29+2</f>
        <v>45866</v>
      </c>
      <c r="K29" s="304"/>
      <c r="L29" s="307"/>
      <c r="M29" s="312"/>
      <c r="N29" s="314"/>
      <c r="O29" s="291"/>
      <c r="P29" s="289"/>
      <c r="Q29" s="291"/>
      <c r="R29" s="309"/>
      <c r="S29" s="293"/>
    </row>
    <row r="30" spans="1:19" ht="15.95" customHeight="1" x14ac:dyDescent="0.15">
      <c r="A30" s="150"/>
      <c r="B30" s="148" t="s">
        <v>25</v>
      </c>
      <c r="C30" s="151" t="s">
        <v>79</v>
      </c>
      <c r="D30" s="160" t="s">
        <v>26</v>
      </c>
      <c r="E30" s="81">
        <f t="shared" ref="E30:E38" si="1">E27+7</f>
        <v>45864</v>
      </c>
      <c r="F30" s="82" t="s">
        <v>27</v>
      </c>
      <c r="G30" s="82">
        <f>E30+2</f>
        <v>45866</v>
      </c>
      <c r="H30" s="82">
        <f>+G30</f>
        <v>45866</v>
      </c>
      <c r="I30" s="82">
        <f>H30+1</f>
        <v>45867</v>
      </c>
      <c r="J30" s="78">
        <f>I30+3</f>
        <v>45870</v>
      </c>
      <c r="K30" s="378" t="s">
        <v>124</v>
      </c>
      <c r="L30" s="305">
        <v>2515</v>
      </c>
      <c r="M30" s="294" t="s">
        <v>33</v>
      </c>
      <c r="N30" s="297">
        <f>N27+7</f>
        <v>45877</v>
      </c>
      <c r="O30" s="290">
        <f>N30+5</f>
        <v>45882</v>
      </c>
      <c r="P30" s="288">
        <f>O30+2</f>
        <v>45884</v>
      </c>
      <c r="Q30" s="290">
        <f>P30+4</f>
        <v>45888</v>
      </c>
      <c r="R30" s="308">
        <f>Q30+2</f>
        <v>45890</v>
      </c>
      <c r="S30" s="292">
        <f>R30+1</f>
        <v>45891</v>
      </c>
    </row>
    <row r="31" spans="1:19" ht="15.95" customHeight="1" thickBot="1" x14ac:dyDescent="0.2">
      <c r="A31" s="150"/>
      <c r="B31" s="153" t="s">
        <v>29</v>
      </c>
      <c r="C31" s="154" t="s">
        <v>34</v>
      </c>
      <c r="D31" s="155" t="s">
        <v>30</v>
      </c>
      <c r="E31" s="83">
        <f t="shared" si="1"/>
        <v>45865</v>
      </c>
      <c r="F31" s="83" t="s">
        <v>27</v>
      </c>
      <c r="G31" s="83">
        <f>E31+2</f>
        <v>45867</v>
      </c>
      <c r="H31" s="83">
        <f>G31</f>
        <v>45867</v>
      </c>
      <c r="I31" s="83">
        <f>H31+2</f>
        <v>45869</v>
      </c>
      <c r="J31" s="103">
        <f>I31+2</f>
        <v>45871</v>
      </c>
      <c r="K31" s="379"/>
      <c r="L31" s="306"/>
      <c r="M31" s="295"/>
      <c r="N31" s="298"/>
      <c r="O31" s="291"/>
      <c r="P31" s="289"/>
      <c r="Q31" s="291"/>
      <c r="R31" s="309"/>
      <c r="S31" s="293"/>
    </row>
    <row r="32" spans="1:19" ht="15.95" customHeight="1" thickBot="1" x14ac:dyDescent="0.2">
      <c r="A32" s="156"/>
      <c r="B32" s="147" t="s">
        <v>31</v>
      </c>
      <c r="C32" s="157" t="s">
        <v>80</v>
      </c>
      <c r="D32" s="163" t="s">
        <v>32</v>
      </c>
      <c r="E32" s="80">
        <f t="shared" si="1"/>
        <v>45867</v>
      </c>
      <c r="F32" s="80">
        <f>E32+2</f>
        <v>45869</v>
      </c>
      <c r="G32" s="80">
        <f>E32+3</f>
        <v>45870</v>
      </c>
      <c r="H32" s="77">
        <f>G32</f>
        <v>45870</v>
      </c>
      <c r="I32" s="80">
        <f>H32+1</f>
        <v>45871</v>
      </c>
      <c r="J32" s="130">
        <f>I32+2</f>
        <v>45873</v>
      </c>
      <c r="K32" s="380"/>
      <c r="L32" s="307"/>
      <c r="M32" s="295"/>
      <c r="N32" s="298"/>
      <c r="O32" s="291"/>
      <c r="P32" s="289"/>
      <c r="Q32" s="291"/>
      <c r="R32" s="309"/>
      <c r="S32" s="293"/>
    </row>
    <row r="33" spans="1:26" ht="15.95" customHeight="1" x14ac:dyDescent="0.15">
      <c r="A33" s="150"/>
      <c r="B33" s="145" t="s">
        <v>25</v>
      </c>
      <c r="C33" s="159" t="s">
        <v>90</v>
      </c>
      <c r="D33" s="152" t="s">
        <v>26</v>
      </c>
      <c r="E33" s="81">
        <f t="shared" si="1"/>
        <v>45871</v>
      </c>
      <c r="F33" s="82" t="s">
        <v>27</v>
      </c>
      <c r="G33" s="82">
        <f>E33+2</f>
        <v>45873</v>
      </c>
      <c r="H33" s="82">
        <f>+G33</f>
        <v>45873</v>
      </c>
      <c r="I33" s="82">
        <f>H33+1</f>
        <v>45874</v>
      </c>
      <c r="J33" s="78">
        <f>I33+3</f>
        <v>45877</v>
      </c>
      <c r="K33" s="303" t="s">
        <v>39</v>
      </c>
      <c r="L33" s="305">
        <v>2513</v>
      </c>
      <c r="M33" s="294" t="s">
        <v>33</v>
      </c>
      <c r="N33" s="297">
        <f t="shared" ref="N33:S33" si="2">N30+7</f>
        <v>45884</v>
      </c>
      <c r="O33" s="290">
        <f t="shared" si="2"/>
        <v>45889</v>
      </c>
      <c r="P33" s="288">
        <f t="shared" si="2"/>
        <v>45891</v>
      </c>
      <c r="Q33" s="290">
        <f t="shared" si="2"/>
        <v>45895</v>
      </c>
      <c r="R33" s="290">
        <f t="shared" si="2"/>
        <v>45897</v>
      </c>
      <c r="S33" s="292">
        <f t="shared" si="2"/>
        <v>45898</v>
      </c>
    </row>
    <row r="34" spans="1:26" ht="15.95" customHeight="1" thickBot="1" x14ac:dyDescent="0.2">
      <c r="A34" s="150"/>
      <c r="B34" s="153" t="s">
        <v>76</v>
      </c>
      <c r="C34" s="154" t="s">
        <v>91</v>
      </c>
      <c r="D34" s="155" t="s">
        <v>30</v>
      </c>
      <c r="E34" s="83">
        <f t="shared" si="1"/>
        <v>45872</v>
      </c>
      <c r="F34" s="83" t="s">
        <v>27</v>
      </c>
      <c r="G34" s="83">
        <f>E34+2</f>
        <v>45874</v>
      </c>
      <c r="H34" s="83">
        <f>G34</f>
        <v>45874</v>
      </c>
      <c r="I34" s="83">
        <f>H34+2</f>
        <v>45876</v>
      </c>
      <c r="J34" s="103">
        <f>I34+2</f>
        <v>45878</v>
      </c>
      <c r="K34" s="303"/>
      <c r="L34" s="306"/>
      <c r="M34" s="295"/>
      <c r="N34" s="298"/>
      <c r="O34" s="291"/>
      <c r="P34" s="289"/>
      <c r="Q34" s="291"/>
      <c r="R34" s="291"/>
      <c r="S34" s="293"/>
    </row>
    <row r="35" spans="1:26" ht="15.95" customHeight="1" thickBot="1" x14ac:dyDescent="0.2">
      <c r="A35" s="156"/>
      <c r="B35" s="161" t="s">
        <v>31</v>
      </c>
      <c r="C35" s="162" t="s">
        <v>92</v>
      </c>
      <c r="D35" s="163" t="s">
        <v>32</v>
      </c>
      <c r="E35" s="80">
        <f t="shared" si="1"/>
        <v>45874</v>
      </c>
      <c r="F35" s="80">
        <f>E35+2</f>
        <v>45876</v>
      </c>
      <c r="G35" s="80">
        <f>E35+3</f>
        <v>45877</v>
      </c>
      <c r="H35" s="77">
        <f>G35</f>
        <v>45877</v>
      </c>
      <c r="I35" s="80">
        <f>H35+1</f>
        <v>45878</v>
      </c>
      <c r="J35" s="130">
        <f>I35+2</f>
        <v>45880</v>
      </c>
      <c r="K35" s="304"/>
      <c r="L35" s="307"/>
      <c r="M35" s="295"/>
      <c r="N35" s="298"/>
      <c r="O35" s="291"/>
      <c r="P35" s="289"/>
      <c r="Q35" s="291"/>
      <c r="R35" s="291"/>
      <c r="S35" s="293"/>
    </row>
    <row r="36" spans="1:26" ht="15.95" customHeight="1" x14ac:dyDescent="0.15">
      <c r="A36" s="150"/>
      <c r="B36" s="148" t="s">
        <v>25</v>
      </c>
      <c r="C36" s="151" t="s">
        <v>101</v>
      </c>
      <c r="D36" s="152" t="s">
        <v>26</v>
      </c>
      <c r="E36" s="81">
        <f t="shared" si="1"/>
        <v>45878</v>
      </c>
      <c r="F36" s="82" t="s">
        <v>27</v>
      </c>
      <c r="G36" s="82">
        <f>E36+2</f>
        <v>45880</v>
      </c>
      <c r="H36" s="82">
        <f>+G36</f>
        <v>45880</v>
      </c>
      <c r="I36" s="82">
        <f>H36+1</f>
        <v>45881</v>
      </c>
      <c r="J36" s="78">
        <f>I36+3</f>
        <v>45884</v>
      </c>
      <c r="K36" s="378" t="s">
        <v>124</v>
      </c>
      <c r="L36" s="305">
        <v>2516</v>
      </c>
      <c r="M36" s="294" t="s">
        <v>33</v>
      </c>
      <c r="N36" s="297">
        <f t="shared" ref="N36:S36" si="3">N33+7</f>
        <v>45891</v>
      </c>
      <c r="O36" s="290">
        <f t="shared" si="3"/>
        <v>45896</v>
      </c>
      <c r="P36" s="288">
        <f t="shared" si="3"/>
        <v>45898</v>
      </c>
      <c r="Q36" s="290">
        <f t="shared" si="3"/>
        <v>45902</v>
      </c>
      <c r="R36" s="290">
        <f t="shared" si="3"/>
        <v>45904</v>
      </c>
      <c r="S36" s="292">
        <f t="shared" si="3"/>
        <v>45905</v>
      </c>
    </row>
    <row r="37" spans="1:26" ht="15.95" customHeight="1" thickBot="1" x14ac:dyDescent="0.2">
      <c r="A37" s="150"/>
      <c r="B37" s="153" t="s">
        <v>29</v>
      </c>
      <c r="C37" s="154" t="s">
        <v>77</v>
      </c>
      <c r="D37" s="155" t="s">
        <v>30</v>
      </c>
      <c r="E37" s="83">
        <f t="shared" si="1"/>
        <v>45879</v>
      </c>
      <c r="F37" s="83" t="s">
        <v>27</v>
      </c>
      <c r="G37" s="83">
        <f>E37+2</f>
        <v>45881</v>
      </c>
      <c r="H37" s="83">
        <f>G37</f>
        <v>45881</v>
      </c>
      <c r="I37" s="83">
        <f>H37+2</f>
        <v>45883</v>
      </c>
      <c r="J37" s="103">
        <f>I37+2</f>
        <v>45885</v>
      </c>
      <c r="K37" s="379"/>
      <c r="L37" s="306"/>
      <c r="M37" s="295"/>
      <c r="N37" s="298"/>
      <c r="O37" s="291"/>
      <c r="P37" s="289"/>
      <c r="Q37" s="291"/>
      <c r="R37" s="291"/>
      <c r="S37" s="293"/>
    </row>
    <row r="38" spans="1:26" ht="15.95" customHeight="1" thickBot="1" x14ac:dyDescent="0.2">
      <c r="A38" s="156"/>
      <c r="B38" s="149" t="s">
        <v>31</v>
      </c>
      <c r="C38" s="164" t="s">
        <v>102</v>
      </c>
      <c r="D38" s="165" t="s">
        <v>32</v>
      </c>
      <c r="E38" s="112">
        <f t="shared" si="1"/>
        <v>45881</v>
      </c>
      <c r="F38" s="112">
        <f>E38+2</f>
        <v>45883</v>
      </c>
      <c r="G38" s="112">
        <f>E38+3</f>
        <v>45884</v>
      </c>
      <c r="H38" s="86">
        <f>G38</f>
        <v>45884</v>
      </c>
      <c r="I38" s="112">
        <f>H38+1</f>
        <v>45885</v>
      </c>
      <c r="J38" s="113">
        <f>I38+2</f>
        <v>45887</v>
      </c>
      <c r="K38" s="380"/>
      <c r="L38" s="307"/>
      <c r="M38" s="296"/>
      <c r="N38" s="299"/>
      <c r="O38" s="300"/>
      <c r="P38" s="301"/>
      <c r="Q38" s="300"/>
      <c r="R38" s="300"/>
      <c r="S38" s="302"/>
    </row>
    <row r="39" spans="1:26" ht="15.95" customHeight="1" x14ac:dyDescent="0.15">
      <c r="A39" s="156"/>
      <c r="B39" s="166" t="s">
        <v>115</v>
      </c>
      <c r="C39" s="156"/>
      <c r="D39" s="156"/>
      <c r="E39" s="40"/>
      <c r="F39" s="40"/>
      <c r="I39" s="41"/>
      <c r="J39" s="40"/>
      <c r="K39" s="125"/>
      <c r="L39" s="125"/>
      <c r="M39" s="125"/>
      <c r="N39" s="131"/>
      <c r="O39" s="127"/>
      <c r="P39" s="128"/>
      <c r="Q39" s="127"/>
      <c r="R39" s="127"/>
    </row>
    <row r="40" spans="1:26" ht="15.95" customHeight="1" x14ac:dyDescent="0.35">
      <c r="A40" s="55"/>
      <c r="K40" s="56"/>
      <c r="L40" s="56"/>
      <c r="M40" s="56"/>
      <c r="N40" s="56"/>
      <c r="O40" s="61"/>
      <c r="P40" s="326" t="s">
        <v>40</v>
      </c>
      <c r="Q40" s="326"/>
      <c r="R40" s="326"/>
      <c r="S40" s="326"/>
      <c r="T40" s="326"/>
      <c r="U40" s="326"/>
      <c r="V40" s="326"/>
      <c r="W40" s="326"/>
      <c r="X40" s="326"/>
      <c r="Z40" s="25"/>
    </row>
    <row r="41" spans="1:26" ht="15.95" customHeight="1" x14ac:dyDescent="0.35">
      <c r="A41" s="55"/>
      <c r="K41" s="23"/>
      <c r="L41" s="23"/>
      <c r="M41" s="23"/>
      <c r="N41" s="23"/>
      <c r="O41"/>
      <c r="P41" s="326"/>
      <c r="Q41" s="326"/>
      <c r="R41" s="326"/>
      <c r="S41" s="326"/>
      <c r="T41" s="326"/>
      <c r="U41" s="326"/>
      <c r="V41" s="326"/>
      <c r="W41" s="326"/>
      <c r="X41" s="326"/>
    </row>
    <row r="42" spans="1:26" ht="15.95" customHeight="1" x14ac:dyDescent="0.35">
      <c r="A42" s="37"/>
      <c r="K42" s="23"/>
      <c r="L42" s="23"/>
      <c r="M42" s="23"/>
      <c r="N42" s="23"/>
      <c r="O42"/>
      <c r="P42" s="326"/>
      <c r="Q42" s="326"/>
      <c r="R42" s="326"/>
      <c r="S42" s="326"/>
      <c r="T42" s="326"/>
      <c r="U42" s="326"/>
      <c r="V42" s="326"/>
      <c r="W42" s="326"/>
      <c r="X42" s="326"/>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41</v>
      </c>
      <c r="R45" s="49"/>
      <c r="S45" s="49"/>
      <c r="T45" s="50"/>
      <c r="U45" s="50"/>
      <c r="V45" s="49"/>
      <c r="W45" s="48" t="s">
        <v>42</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43</v>
      </c>
      <c r="R47" s="49"/>
      <c r="S47" s="49"/>
      <c r="T47" s="50"/>
      <c r="U47" s="50"/>
      <c r="V47" s="49"/>
      <c r="W47" s="50" t="s">
        <v>44</v>
      </c>
      <c r="X47" s="49"/>
    </row>
    <row r="48" spans="1:26" ht="15.95" customHeight="1" x14ac:dyDescent="0.35">
      <c r="A48" s="37"/>
      <c r="K48" s="23"/>
      <c r="L48" s="23"/>
      <c r="M48" s="23"/>
      <c r="N48" s="23"/>
      <c r="O48"/>
      <c r="P48" s="50" t="s">
        <v>45</v>
      </c>
      <c r="R48" s="49"/>
      <c r="S48" s="49"/>
      <c r="T48" s="49"/>
      <c r="U48" s="49"/>
      <c r="V48" s="49"/>
      <c r="W48" s="50" t="s">
        <v>46</v>
      </c>
      <c r="X48" s="49"/>
    </row>
    <row r="49" spans="1:23" ht="15.95" customHeight="1" x14ac:dyDescent="0.35">
      <c r="A49" s="37"/>
      <c r="J49" s="25"/>
      <c r="P49" s="50" t="s">
        <v>47</v>
      </c>
      <c r="Q49" s="49"/>
      <c r="R49" s="49"/>
      <c r="S49" s="49"/>
      <c r="T49" s="49"/>
      <c r="U49" s="49"/>
      <c r="V49" s="48"/>
      <c r="W49" s="53" t="s">
        <v>48</v>
      </c>
    </row>
    <row r="50" spans="1:23" ht="15.95" customHeight="1" x14ac:dyDescent="0.4">
      <c r="A50" s="37"/>
      <c r="J50" s="25"/>
      <c r="P50" s="50" t="s">
        <v>49</v>
      </c>
      <c r="Q50" s="49"/>
      <c r="R50" s="49"/>
      <c r="S50" s="49"/>
      <c r="T50" s="49"/>
      <c r="U50" s="49"/>
      <c r="V50" s="54"/>
      <c r="W50" s="49"/>
    </row>
    <row r="51" spans="1:23" ht="15.95" customHeight="1" x14ac:dyDescent="0.35">
      <c r="A51" s="37"/>
      <c r="J51" s="25"/>
      <c r="P51" s="50" t="s">
        <v>50</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N12:N13"/>
    <mergeCell ref="O12:O13"/>
    <mergeCell ref="B8:J8"/>
    <mergeCell ref="B9:E10"/>
    <mergeCell ref="K12:K13"/>
    <mergeCell ref="L12:L13"/>
    <mergeCell ref="M12:M13"/>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L14:L16"/>
    <mergeCell ref="M14:M16"/>
    <mergeCell ref="N14:N16"/>
    <mergeCell ref="O14:O16"/>
    <mergeCell ref="K17:K19"/>
    <mergeCell ref="L17:L19"/>
    <mergeCell ref="M17:M19"/>
    <mergeCell ref="N17:N19"/>
    <mergeCell ref="O17:O19"/>
    <mergeCell ref="K14:K16"/>
    <mergeCell ref="K20:K22"/>
    <mergeCell ref="L20:L22"/>
    <mergeCell ref="M20:M22"/>
    <mergeCell ref="N20:N22"/>
    <mergeCell ref="O20:O22"/>
    <mergeCell ref="N33:N35"/>
    <mergeCell ref="O33:O35"/>
    <mergeCell ref="K27:K29"/>
    <mergeCell ref="L27:L29"/>
    <mergeCell ref="M27:M29"/>
    <mergeCell ref="N27:N29"/>
    <mergeCell ref="O27:O29"/>
    <mergeCell ref="K30:K32"/>
    <mergeCell ref="L30:L32"/>
    <mergeCell ref="M30:M32"/>
    <mergeCell ref="N30:N32"/>
    <mergeCell ref="O30:O32"/>
    <mergeCell ref="P30:P32"/>
    <mergeCell ref="Q30:Q32"/>
    <mergeCell ref="R30:R32"/>
    <mergeCell ref="S30:S32"/>
    <mergeCell ref="P27:P29"/>
    <mergeCell ref="Q27:Q29"/>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topLeftCell="A15" workbookViewId="0">
      <selection activeCell="K41" sqref="K41"/>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327">
        <f ca="1">TODAY()</f>
        <v>45854</v>
      </c>
      <c r="W2" s="327"/>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338" t="s">
        <v>7</v>
      </c>
      <c r="C8" s="339"/>
      <c r="D8" s="339"/>
      <c r="E8" s="339"/>
      <c r="F8" s="339"/>
      <c r="G8" s="339"/>
      <c r="H8" s="339"/>
      <c r="I8" s="339"/>
      <c r="J8" s="339"/>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51</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52</v>
      </c>
      <c r="D12" s="88" t="s">
        <v>11</v>
      </c>
      <c r="E12" s="89"/>
      <c r="F12" s="90" t="s">
        <v>12</v>
      </c>
      <c r="G12" s="90" t="s">
        <v>53</v>
      </c>
      <c r="H12" s="90" t="s">
        <v>54</v>
      </c>
      <c r="I12" s="91" t="s">
        <v>12</v>
      </c>
      <c r="J12" s="114" t="s">
        <v>17</v>
      </c>
      <c r="K12" s="88" t="s">
        <v>18</v>
      </c>
      <c r="L12" s="89"/>
      <c r="M12" s="90" t="s">
        <v>19</v>
      </c>
      <c r="N12" s="115" t="s">
        <v>20</v>
      </c>
      <c r="O12" s="90" t="s">
        <v>21</v>
      </c>
      <c r="P12" s="90" t="s">
        <v>22</v>
      </c>
      <c r="Q12" s="91" t="s">
        <v>23</v>
      </c>
    </row>
    <row r="13" spans="1:25" ht="18" customHeight="1" x14ac:dyDescent="0.35">
      <c r="A13" s="37"/>
      <c r="B13" s="150"/>
      <c r="C13" s="145" t="s">
        <v>72</v>
      </c>
      <c r="D13" s="236">
        <v>2528</v>
      </c>
      <c r="E13" s="237" t="s">
        <v>55</v>
      </c>
      <c r="F13" s="136">
        <v>45857</v>
      </c>
      <c r="G13" s="79">
        <f>+F13+2</f>
        <v>45859</v>
      </c>
      <c r="H13" s="79">
        <f>+G13</f>
        <v>45859</v>
      </c>
      <c r="I13" s="134">
        <f>H13+2</f>
        <v>45861</v>
      </c>
      <c r="J13" s="343" t="s">
        <v>121</v>
      </c>
      <c r="K13" s="345">
        <v>2509</v>
      </c>
      <c r="L13" s="311" t="s">
        <v>28</v>
      </c>
      <c r="M13" s="313" t="s">
        <v>73</v>
      </c>
      <c r="N13" s="290">
        <v>45868</v>
      </c>
      <c r="O13" s="288">
        <f>N13+3</f>
        <v>45871</v>
      </c>
      <c r="P13" s="290">
        <f>N13+5</f>
        <v>45873</v>
      </c>
      <c r="Q13" s="292">
        <f>N13+6</f>
        <v>45874</v>
      </c>
    </row>
    <row r="14" spans="1:25" ht="18" customHeight="1" thickBot="1" x14ac:dyDescent="0.4">
      <c r="A14" s="37"/>
      <c r="B14" s="150"/>
      <c r="C14" s="146" t="s">
        <v>57</v>
      </c>
      <c r="D14" s="238">
        <v>2538</v>
      </c>
      <c r="E14" s="239" t="s">
        <v>55</v>
      </c>
      <c r="F14" s="84">
        <f>F13+2</f>
        <v>45859</v>
      </c>
      <c r="G14" s="84">
        <f>+F14+2</f>
        <v>45861</v>
      </c>
      <c r="H14" s="84">
        <f>+G14</f>
        <v>45861</v>
      </c>
      <c r="I14" s="85">
        <f>+H14+3</f>
        <v>45864</v>
      </c>
      <c r="J14" s="344"/>
      <c r="K14" s="346"/>
      <c r="L14" s="325"/>
      <c r="M14" s="337"/>
      <c r="N14" s="300"/>
      <c r="O14" s="301"/>
      <c r="P14" s="300"/>
      <c r="Q14" s="302"/>
    </row>
    <row r="15" spans="1:25" ht="18" customHeight="1" x14ac:dyDescent="0.35">
      <c r="A15" s="37"/>
      <c r="B15" s="150"/>
      <c r="C15" s="147" t="s">
        <v>56</v>
      </c>
      <c r="D15" s="240">
        <v>2529</v>
      </c>
      <c r="E15" s="241" t="s">
        <v>55</v>
      </c>
      <c r="F15" s="80">
        <f>F14+2</f>
        <v>45861</v>
      </c>
      <c r="G15" s="77">
        <f>F15+2</f>
        <v>45863</v>
      </c>
      <c r="H15" s="77">
        <f>G15</f>
        <v>45863</v>
      </c>
      <c r="I15" s="138">
        <f>G15+3</f>
        <v>45866</v>
      </c>
      <c r="J15" s="316" t="s">
        <v>74</v>
      </c>
      <c r="K15" s="305">
        <v>2509</v>
      </c>
      <c r="L15" s="311" t="s">
        <v>28</v>
      </c>
      <c r="M15" s="319" t="s">
        <v>75</v>
      </c>
      <c r="N15" s="290">
        <f>N13+7</f>
        <v>45875</v>
      </c>
      <c r="O15" s="288">
        <f>O13+7</f>
        <v>45878</v>
      </c>
      <c r="P15" s="288">
        <f>P13+7</f>
        <v>45880</v>
      </c>
      <c r="Q15" s="328">
        <f>Q13+7</f>
        <v>45881</v>
      </c>
    </row>
    <row r="16" spans="1:25" ht="18" customHeight="1" x14ac:dyDescent="0.35">
      <c r="A16" s="37"/>
      <c r="B16" s="150"/>
      <c r="C16" s="145" t="s">
        <v>57</v>
      </c>
      <c r="D16" s="242">
        <v>2539</v>
      </c>
      <c r="E16" s="243" t="s">
        <v>55</v>
      </c>
      <c r="F16" s="82">
        <f>F13+7</f>
        <v>45864</v>
      </c>
      <c r="G16" s="82">
        <f t="shared" ref="G16:G18" si="0">+F16+2</f>
        <v>45866</v>
      </c>
      <c r="H16" s="82">
        <f t="shared" ref="H16:H18" si="1">+G16</f>
        <v>45866</v>
      </c>
      <c r="I16" s="137">
        <f>H16+2</f>
        <v>45868</v>
      </c>
      <c r="J16" s="317"/>
      <c r="K16" s="306"/>
      <c r="L16" s="312"/>
      <c r="M16" s="320"/>
      <c r="N16" s="291"/>
      <c r="O16" s="289"/>
      <c r="P16" s="289"/>
      <c r="Q16" s="329"/>
    </row>
    <row r="17" spans="1:18" ht="18" customHeight="1" thickBot="1" x14ac:dyDescent="0.4">
      <c r="A17" s="37"/>
      <c r="B17" s="150"/>
      <c r="C17" s="146" t="s">
        <v>72</v>
      </c>
      <c r="D17" s="238">
        <v>2530</v>
      </c>
      <c r="E17" s="239" t="s">
        <v>55</v>
      </c>
      <c r="F17" s="84">
        <f>F14+7</f>
        <v>45866</v>
      </c>
      <c r="G17" s="84">
        <f t="shared" si="0"/>
        <v>45868</v>
      </c>
      <c r="H17" s="84">
        <f t="shared" si="1"/>
        <v>45868</v>
      </c>
      <c r="I17" s="85">
        <f>+H17+3</f>
        <v>45871</v>
      </c>
      <c r="J17" s="318"/>
      <c r="K17" s="307"/>
      <c r="L17" s="325"/>
      <c r="M17" s="321"/>
      <c r="N17" s="300"/>
      <c r="O17" s="301"/>
      <c r="P17" s="301"/>
      <c r="Q17" s="330"/>
    </row>
    <row r="18" spans="1:18" ht="18" customHeight="1" x14ac:dyDescent="0.35">
      <c r="A18" s="37"/>
      <c r="B18" s="150"/>
      <c r="C18" s="148" t="s">
        <v>57</v>
      </c>
      <c r="D18" s="244">
        <v>2540</v>
      </c>
      <c r="E18" s="237" t="s">
        <v>55</v>
      </c>
      <c r="F18" s="77">
        <f>F15+7</f>
        <v>45868</v>
      </c>
      <c r="G18" s="77">
        <f t="shared" si="0"/>
        <v>45870</v>
      </c>
      <c r="H18" s="77">
        <f t="shared" si="1"/>
        <v>45870</v>
      </c>
      <c r="I18" s="138">
        <f>H18+3</f>
        <v>45873</v>
      </c>
      <c r="J18" s="316" t="s">
        <v>122</v>
      </c>
      <c r="K18" s="305">
        <v>2510</v>
      </c>
      <c r="L18" s="294" t="s">
        <v>33</v>
      </c>
      <c r="M18" s="319" t="s">
        <v>93</v>
      </c>
      <c r="N18" s="290">
        <f>N15+7</f>
        <v>45882</v>
      </c>
      <c r="O18" s="288">
        <f>O15+7</f>
        <v>45885</v>
      </c>
      <c r="P18" s="290">
        <f>P15+7</f>
        <v>45887</v>
      </c>
      <c r="Q18" s="292">
        <f>Q15+7</f>
        <v>45888</v>
      </c>
    </row>
    <row r="19" spans="1:18" ht="18" customHeight="1" x14ac:dyDescent="0.35">
      <c r="A19" s="37"/>
      <c r="B19" s="150"/>
      <c r="C19" s="148" t="s">
        <v>72</v>
      </c>
      <c r="D19" s="236">
        <v>2531</v>
      </c>
      <c r="E19" s="237" t="s">
        <v>55</v>
      </c>
      <c r="F19" s="82">
        <f>F16+7</f>
        <v>45871</v>
      </c>
      <c r="G19" s="82">
        <f t="shared" ref="G19:G24" si="2">+F19+2</f>
        <v>45873</v>
      </c>
      <c r="H19" s="82">
        <f t="shared" ref="H19:H24" si="3">+G19</f>
        <v>45873</v>
      </c>
      <c r="I19" s="137">
        <f>H19+2</f>
        <v>45875</v>
      </c>
      <c r="J19" s="317"/>
      <c r="K19" s="306"/>
      <c r="L19" s="295"/>
      <c r="M19" s="320"/>
      <c r="N19" s="291"/>
      <c r="O19" s="289"/>
      <c r="P19" s="291"/>
      <c r="Q19" s="293"/>
    </row>
    <row r="20" spans="1:18" ht="18" customHeight="1" thickBot="1" x14ac:dyDescent="0.4">
      <c r="A20" s="37"/>
      <c r="B20" s="150"/>
      <c r="C20" s="146" t="s">
        <v>57</v>
      </c>
      <c r="D20" s="238">
        <v>2541</v>
      </c>
      <c r="E20" s="239" t="s">
        <v>55</v>
      </c>
      <c r="F20" s="84">
        <f>I18</f>
        <v>45873</v>
      </c>
      <c r="G20" s="84">
        <f t="shared" si="2"/>
        <v>45875</v>
      </c>
      <c r="H20" s="84">
        <f t="shared" si="3"/>
        <v>45875</v>
      </c>
      <c r="I20" s="85">
        <f>+H20+3</f>
        <v>45878</v>
      </c>
      <c r="J20" s="318"/>
      <c r="K20" s="307"/>
      <c r="L20" s="296"/>
      <c r="M20" s="321"/>
      <c r="N20" s="300"/>
      <c r="O20" s="301"/>
      <c r="P20" s="300"/>
      <c r="Q20" s="302"/>
    </row>
    <row r="21" spans="1:18" ht="18" customHeight="1" x14ac:dyDescent="0.35">
      <c r="A21" s="37"/>
      <c r="B21" s="150"/>
      <c r="C21" s="147" t="s">
        <v>56</v>
      </c>
      <c r="D21" s="240">
        <v>2532</v>
      </c>
      <c r="E21" s="241" t="s">
        <v>55</v>
      </c>
      <c r="F21" s="77">
        <f>F18+7</f>
        <v>45875</v>
      </c>
      <c r="G21" s="77">
        <f t="shared" si="2"/>
        <v>45877</v>
      </c>
      <c r="H21" s="77">
        <f t="shared" si="3"/>
        <v>45877</v>
      </c>
      <c r="I21" s="138">
        <f>H21+3</f>
        <v>45880</v>
      </c>
      <c r="J21" s="316" t="s">
        <v>120</v>
      </c>
      <c r="K21" s="305">
        <v>2510</v>
      </c>
      <c r="L21" s="294" t="s">
        <v>33</v>
      </c>
      <c r="M21" s="319" t="s">
        <v>103</v>
      </c>
      <c r="N21" s="322">
        <f>N18+7</f>
        <v>45889</v>
      </c>
      <c r="O21" s="331">
        <f>O18+7</f>
        <v>45892</v>
      </c>
      <c r="P21" s="322">
        <f>P18+7</f>
        <v>45894</v>
      </c>
      <c r="Q21" s="334">
        <f>Q18+7</f>
        <v>45895</v>
      </c>
    </row>
    <row r="22" spans="1:18" ht="18" customHeight="1" x14ac:dyDescent="0.35">
      <c r="A22" s="37"/>
      <c r="B22" s="150"/>
      <c r="C22" s="145" t="s">
        <v>57</v>
      </c>
      <c r="D22" s="242">
        <v>2542</v>
      </c>
      <c r="E22" s="243" t="s">
        <v>55</v>
      </c>
      <c r="F22" s="82">
        <f>F19+7</f>
        <v>45878</v>
      </c>
      <c r="G22" s="82">
        <f t="shared" si="2"/>
        <v>45880</v>
      </c>
      <c r="H22" s="82">
        <f t="shared" si="3"/>
        <v>45880</v>
      </c>
      <c r="I22" s="137">
        <f>H22+2</f>
        <v>45882</v>
      </c>
      <c r="J22" s="317"/>
      <c r="K22" s="306"/>
      <c r="L22" s="295"/>
      <c r="M22" s="320"/>
      <c r="N22" s="323"/>
      <c r="O22" s="332"/>
      <c r="P22" s="323"/>
      <c r="Q22" s="335"/>
    </row>
    <row r="23" spans="1:18" ht="18" customHeight="1" thickBot="1" x14ac:dyDescent="0.4">
      <c r="A23" s="37"/>
      <c r="B23" s="150"/>
      <c r="C23" s="146" t="s">
        <v>72</v>
      </c>
      <c r="D23" s="238">
        <v>2533</v>
      </c>
      <c r="E23" s="239" t="s">
        <v>55</v>
      </c>
      <c r="F23" s="84">
        <f>I21</f>
        <v>45880</v>
      </c>
      <c r="G23" s="84">
        <f t="shared" si="2"/>
        <v>45882</v>
      </c>
      <c r="H23" s="84">
        <f t="shared" si="3"/>
        <v>45882</v>
      </c>
      <c r="I23" s="85">
        <f>+H23+3</f>
        <v>45885</v>
      </c>
      <c r="J23" s="318"/>
      <c r="K23" s="307"/>
      <c r="L23" s="296"/>
      <c r="M23" s="321"/>
      <c r="N23" s="324"/>
      <c r="O23" s="333"/>
      <c r="P23" s="324"/>
      <c r="Q23" s="336"/>
    </row>
    <row r="24" spans="1:18" ht="18" customHeight="1" thickBot="1" x14ac:dyDescent="0.4">
      <c r="A24" s="37"/>
      <c r="B24" s="150"/>
      <c r="C24" s="149" t="s">
        <v>57</v>
      </c>
      <c r="D24" s="245">
        <v>2543</v>
      </c>
      <c r="E24" s="246" t="s">
        <v>55</v>
      </c>
      <c r="F24" s="86">
        <f>F21+7</f>
        <v>45882</v>
      </c>
      <c r="G24" s="86">
        <f t="shared" si="2"/>
        <v>45884</v>
      </c>
      <c r="H24" s="86">
        <f t="shared" si="3"/>
        <v>45884</v>
      </c>
      <c r="I24" s="135">
        <f>H24+3</f>
        <v>45887</v>
      </c>
      <c r="J24" s="105" t="s">
        <v>74</v>
      </c>
      <c r="K24" s="106">
        <v>2510</v>
      </c>
      <c r="L24" s="107" t="s">
        <v>33</v>
      </c>
      <c r="M24" s="108" t="s">
        <v>104</v>
      </c>
      <c r="N24" s="109">
        <f>N21+7</f>
        <v>45896</v>
      </c>
      <c r="O24" s="110">
        <f>O21+7</f>
        <v>45899</v>
      </c>
      <c r="P24" s="109">
        <f>P21+7</f>
        <v>45901</v>
      </c>
      <c r="Q24" s="111">
        <f>Q21+7</f>
        <v>45902</v>
      </c>
    </row>
    <row r="25" spans="1:18" ht="15.95" customHeight="1" x14ac:dyDescent="0.15">
      <c r="B25" s="143"/>
      <c r="C25" s="167"/>
      <c r="D25" s="132"/>
      <c r="E25" s="125"/>
      <c r="J25" s="116"/>
      <c r="K25" s="116"/>
      <c r="L25" s="116"/>
      <c r="M25" s="117"/>
      <c r="N25" s="118"/>
      <c r="O25" s="119"/>
      <c r="P25" s="118"/>
      <c r="Q25" s="118"/>
    </row>
    <row r="26" spans="1:18" ht="15.95" customHeight="1" x14ac:dyDescent="0.15">
      <c r="B26" s="143"/>
      <c r="C26" s="167"/>
      <c r="D26" s="132"/>
      <c r="E26" s="125"/>
      <c r="J26" s="116"/>
      <c r="K26" s="116"/>
      <c r="L26" s="116"/>
      <c r="M26" s="117"/>
      <c r="N26" s="118"/>
      <c r="O26" s="119"/>
      <c r="P26" s="118"/>
      <c r="Q26" s="118"/>
    </row>
    <row r="27" spans="1:18" ht="15.95" customHeight="1" thickBot="1" x14ac:dyDescent="0.2">
      <c r="B27" s="143"/>
      <c r="C27" s="167"/>
      <c r="D27" s="132"/>
      <c r="E27" s="125"/>
      <c r="J27" s="116"/>
      <c r="K27" s="116"/>
      <c r="L27" s="116"/>
      <c r="M27" s="117"/>
      <c r="N27" s="118"/>
      <c r="O27" s="119"/>
      <c r="P27" s="118"/>
      <c r="Q27" s="118"/>
    </row>
    <row r="28" spans="1:18" ht="18" customHeight="1" thickBot="1" x14ac:dyDescent="0.2">
      <c r="B28" s="143"/>
      <c r="C28" s="168" t="s">
        <v>52</v>
      </c>
      <c r="D28" s="88" t="s">
        <v>11</v>
      </c>
      <c r="E28" s="89"/>
      <c r="F28" s="90" t="s">
        <v>12</v>
      </c>
      <c r="G28" s="90" t="s">
        <v>53</v>
      </c>
      <c r="H28" s="90" t="s">
        <v>54</v>
      </c>
      <c r="I28" s="91" t="s">
        <v>12</v>
      </c>
      <c r="J28" s="71" t="s">
        <v>17</v>
      </c>
      <c r="K28" s="72" t="s">
        <v>18</v>
      </c>
      <c r="L28" s="73"/>
      <c r="M28" s="74" t="s">
        <v>19</v>
      </c>
      <c r="N28" s="76" t="s">
        <v>35</v>
      </c>
      <c r="O28" s="74" t="s">
        <v>36</v>
      </c>
      <c r="P28" s="74" t="s">
        <v>37</v>
      </c>
      <c r="Q28" s="72" t="s">
        <v>38</v>
      </c>
      <c r="R28" s="75" t="s">
        <v>19</v>
      </c>
    </row>
    <row r="29" spans="1:18" ht="18" customHeight="1" thickBot="1" x14ac:dyDescent="0.2">
      <c r="B29" s="150"/>
      <c r="C29" s="179" t="s">
        <v>72</v>
      </c>
      <c r="D29" s="247">
        <v>2528</v>
      </c>
      <c r="E29" s="248" t="s">
        <v>55</v>
      </c>
      <c r="F29" s="180">
        <v>45857</v>
      </c>
      <c r="G29" s="181">
        <f>+F29+2</f>
        <v>45859</v>
      </c>
      <c r="H29" s="181">
        <f>+G29</f>
        <v>45859</v>
      </c>
      <c r="I29" s="182">
        <f>H29+2</f>
        <v>45861</v>
      </c>
      <c r="J29" s="377" t="s">
        <v>124</v>
      </c>
      <c r="K29" s="287">
        <v>2514</v>
      </c>
      <c r="L29" s="174" t="s">
        <v>33</v>
      </c>
      <c r="M29" s="172" t="s">
        <v>94</v>
      </c>
      <c r="N29" s="173">
        <f>M29+5</f>
        <v>45868</v>
      </c>
      <c r="O29" s="169">
        <f>N29+2</f>
        <v>45870</v>
      </c>
      <c r="P29" s="170">
        <f>O29+4</f>
        <v>45874</v>
      </c>
      <c r="Q29" s="170">
        <f>P29+2</f>
        <v>45876</v>
      </c>
      <c r="R29" s="171">
        <f>Q29+1</f>
        <v>45877</v>
      </c>
    </row>
    <row r="30" spans="1:18" ht="18" customHeight="1" x14ac:dyDescent="0.15">
      <c r="B30" s="150"/>
      <c r="C30" s="147" t="s">
        <v>57</v>
      </c>
      <c r="D30" s="240">
        <v>2538</v>
      </c>
      <c r="E30" s="241" t="s">
        <v>55</v>
      </c>
      <c r="F30" s="177">
        <f>F29+2</f>
        <v>45859</v>
      </c>
      <c r="G30" s="177">
        <f>+F30+2</f>
        <v>45861</v>
      </c>
      <c r="H30" s="177">
        <f>+G30</f>
        <v>45861</v>
      </c>
      <c r="I30" s="178">
        <f>+H30+3</f>
        <v>45864</v>
      </c>
      <c r="J30" s="347" t="s">
        <v>39</v>
      </c>
      <c r="K30" s="305">
        <v>2512</v>
      </c>
      <c r="L30" s="311" t="s">
        <v>33</v>
      </c>
      <c r="M30" s="297">
        <f>M29+7</f>
        <v>45870</v>
      </c>
      <c r="N30" s="290">
        <f>M30+5</f>
        <v>45875</v>
      </c>
      <c r="O30" s="288">
        <f>N30+2</f>
        <v>45877</v>
      </c>
      <c r="P30" s="290">
        <f>O30+4</f>
        <v>45881</v>
      </c>
      <c r="Q30" s="290">
        <f>P30+2</f>
        <v>45883</v>
      </c>
      <c r="R30" s="292">
        <f>Q30+1</f>
        <v>45884</v>
      </c>
    </row>
    <row r="31" spans="1:18" ht="18" customHeight="1" x14ac:dyDescent="0.15">
      <c r="B31" s="150"/>
      <c r="C31" s="176" t="s">
        <v>56</v>
      </c>
      <c r="D31" s="249">
        <v>2529</v>
      </c>
      <c r="E31" s="250" t="s">
        <v>55</v>
      </c>
      <c r="F31" s="136">
        <f>F30+2</f>
        <v>45861</v>
      </c>
      <c r="G31" s="79">
        <f>F31+2</f>
        <v>45863</v>
      </c>
      <c r="H31" s="79">
        <f>G31</f>
        <v>45863</v>
      </c>
      <c r="I31" s="134">
        <f>G31+3</f>
        <v>45866</v>
      </c>
      <c r="J31" s="348"/>
      <c r="K31" s="306"/>
      <c r="L31" s="312"/>
      <c r="M31" s="298"/>
      <c r="N31" s="291"/>
      <c r="O31" s="289"/>
      <c r="P31" s="291"/>
      <c r="Q31" s="291"/>
      <c r="R31" s="293"/>
    </row>
    <row r="32" spans="1:18" ht="18" customHeight="1" thickBot="1" x14ac:dyDescent="0.2">
      <c r="B32" s="150"/>
      <c r="C32" s="146" t="s">
        <v>57</v>
      </c>
      <c r="D32" s="251">
        <v>2539</v>
      </c>
      <c r="E32" s="239" t="s">
        <v>55</v>
      </c>
      <c r="F32" s="86">
        <f>F29+7</f>
        <v>45864</v>
      </c>
      <c r="G32" s="86">
        <f t="shared" ref="G32:G40" si="4">+F32+2</f>
        <v>45866</v>
      </c>
      <c r="H32" s="86">
        <f t="shared" ref="H32:H40" si="5">+G32</f>
        <v>45866</v>
      </c>
      <c r="I32" s="135">
        <f>H32+2</f>
        <v>45868</v>
      </c>
      <c r="J32" s="349"/>
      <c r="K32" s="307"/>
      <c r="L32" s="325"/>
      <c r="M32" s="299"/>
      <c r="N32" s="300"/>
      <c r="O32" s="301"/>
      <c r="P32" s="300"/>
      <c r="Q32" s="300"/>
      <c r="R32" s="302"/>
    </row>
    <row r="33" spans="1:27" ht="18" customHeight="1" x14ac:dyDescent="0.15">
      <c r="B33" s="150"/>
      <c r="C33" s="147" t="s">
        <v>72</v>
      </c>
      <c r="D33" s="240">
        <v>2530</v>
      </c>
      <c r="E33" s="241" t="s">
        <v>55</v>
      </c>
      <c r="F33" s="177">
        <f>F30+7</f>
        <v>45866</v>
      </c>
      <c r="G33" s="177">
        <f t="shared" si="4"/>
        <v>45868</v>
      </c>
      <c r="H33" s="177">
        <f t="shared" si="5"/>
        <v>45868</v>
      </c>
      <c r="I33" s="178">
        <f>+H33+3</f>
        <v>45871</v>
      </c>
      <c r="J33" s="378" t="s">
        <v>123</v>
      </c>
      <c r="K33" s="305">
        <v>2515</v>
      </c>
      <c r="L33" s="294" t="s">
        <v>33</v>
      </c>
      <c r="M33" s="297">
        <f t="shared" ref="M33:R33" si="6">M30+7</f>
        <v>45877</v>
      </c>
      <c r="N33" s="290">
        <f t="shared" si="6"/>
        <v>45882</v>
      </c>
      <c r="O33" s="288">
        <f t="shared" si="6"/>
        <v>45884</v>
      </c>
      <c r="P33" s="290">
        <f t="shared" si="6"/>
        <v>45888</v>
      </c>
      <c r="Q33" s="290">
        <f t="shared" si="6"/>
        <v>45890</v>
      </c>
      <c r="R33" s="292">
        <f t="shared" si="6"/>
        <v>45891</v>
      </c>
    </row>
    <row r="34" spans="1:27" ht="18" customHeight="1" x14ac:dyDescent="0.15">
      <c r="B34" s="150"/>
      <c r="C34" s="145" t="s">
        <v>57</v>
      </c>
      <c r="D34" s="252">
        <v>2540</v>
      </c>
      <c r="E34" s="243" t="s">
        <v>55</v>
      </c>
      <c r="F34" s="79">
        <f>F31+7</f>
        <v>45868</v>
      </c>
      <c r="G34" s="79">
        <f t="shared" si="4"/>
        <v>45870</v>
      </c>
      <c r="H34" s="79">
        <f t="shared" si="5"/>
        <v>45870</v>
      </c>
      <c r="I34" s="134">
        <f>H34+3</f>
        <v>45873</v>
      </c>
      <c r="J34" s="379"/>
      <c r="K34" s="306"/>
      <c r="L34" s="295"/>
      <c r="M34" s="298"/>
      <c r="N34" s="291"/>
      <c r="O34" s="289"/>
      <c r="P34" s="291"/>
      <c r="Q34" s="291"/>
      <c r="R34" s="293"/>
    </row>
    <row r="35" spans="1:27" ht="18" customHeight="1" thickBot="1" x14ac:dyDescent="0.2">
      <c r="B35" s="150"/>
      <c r="C35" s="149" t="s">
        <v>72</v>
      </c>
      <c r="D35" s="253">
        <v>2531</v>
      </c>
      <c r="E35" s="246" t="s">
        <v>55</v>
      </c>
      <c r="F35" s="86">
        <f>F32+7</f>
        <v>45871</v>
      </c>
      <c r="G35" s="86">
        <f t="shared" si="4"/>
        <v>45873</v>
      </c>
      <c r="H35" s="86">
        <f t="shared" si="5"/>
        <v>45873</v>
      </c>
      <c r="I35" s="135">
        <f>H35+2</f>
        <v>45875</v>
      </c>
      <c r="J35" s="380"/>
      <c r="K35" s="307"/>
      <c r="L35" s="296"/>
      <c r="M35" s="299"/>
      <c r="N35" s="300"/>
      <c r="O35" s="301"/>
      <c r="P35" s="300"/>
      <c r="Q35" s="300"/>
      <c r="R35" s="302"/>
    </row>
    <row r="36" spans="1:27" ht="18" customHeight="1" x14ac:dyDescent="0.15">
      <c r="B36" s="150"/>
      <c r="C36" s="147" t="s">
        <v>57</v>
      </c>
      <c r="D36" s="240">
        <v>2541</v>
      </c>
      <c r="E36" s="241" t="s">
        <v>55</v>
      </c>
      <c r="F36" s="177">
        <f>I34</f>
        <v>45873</v>
      </c>
      <c r="G36" s="177">
        <f t="shared" si="4"/>
        <v>45875</v>
      </c>
      <c r="H36" s="177">
        <f t="shared" si="5"/>
        <v>45875</v>
      </c>
      <c r="I36" s="178">
        <f>+H36+3</f>
        <v>45878</v>
      </c>
      <c r="J36" s="347" t="s">
        <v>81</v>
      </c>
      <c r="K36" s="305">
        <v>2513</v>
      </c>
      <c r="L36" s="294" t="s">
        <v>33</v>
      </c>
      <c r="M36" s="297">
        <f t="shared" ref="M36:R36" si="7">M33+7</f>
        <v>45884</v>
      </c>
      <c r="N36" s="290">
        <f t="shared" si="7"/>
        <v>45889</v>
      </c>
      <c r="O36" s="288">
        <f t="shared" si="7"/>
        <v>45891</v>
      </c>
      <c r="P36" s="290">
        <f t="shared" si="7"/>
        <v>45895</v>
      </c>
      <c r="Q36" s="290">
        <f t="shared" si="7"/>
        <v>45897</v>
      </c>
      <c r="R36" s="292">
        <f t="shared" si="7"/>
        <v>45898</v>
      </c>
    </row>
    <row r="37" spans="1:27" ht="18" customHeight="1" x14ac:dyDescent="0.15">
      <c r="B37" s="150"/>
      <c r="C37" s="176" t="s">
        <v>56</v>
      </c>
      <c r="D37" s="249">
        <v>2532</v>
      </c>
      <c r="E37" s="250" t="s">
        <v>55</v>
      </c>
      <c r="F37" s="79">
        <f>F34+7</f>
        <v>45875</v>
      </c>
      <c r="G37" s="79">
        <f t="shared" si="4"/>
        <v>45877</v>
      </c>
      <c r="H37" s="79">
        <f t="shared" si="5"/>
        <v>45877</v>
      </c>
      <c r="I37" s="134">
        <f>H37+3</f>
        <v>45880</v>
      </c>
      <c r="J37" s="348"/>
      <c r="K37" s="306"/>
      <c r="L37" s="295"/>
      <c r="M37" s="298"/>
      <c r="N37" s="291"/>
      <c r="O37" s="289"/>
      <c r="P37" s="291"/>
      <c r="Q37" s="291"/>
      <c r="R37" s="293"/>
    </row>
    <row r="38" spans="1:27" ht="18" customHeight="1" thickBot="1" x14ac:dyDescent="0.2">
      <c r="B38" s="150"/>
      <c r="C38" s="146" t="s">
        <v>57</v>
      </c>
      <c r="D38" s="251">
        <v>2542</v>
      </c>
      <c r="E38" s="239" t="s">
        <v>55</v>
      </c>
      <c r="F38" s="86">
        <f>F35+7</f>
        <v>45878</v>
      </c>
      <c r="G38" s="86">
        <f t="shared" si="4"/>
        <v>45880</v>
      </c>
      <c r="H38" s="86">
        <f t="shared" si="5"/>
        <v>45880</v>
      </c>
      <c r="I38" s="135">
        <f>H38+2</f>
        <v>45882</v>
      </c>
      <c r="J38" s="349"/>
      <c r="K38" s="307"/>
      <c r="L38" s="296"/>
      <c r="M38" s="299"/>
      <c r="N38" s="300"/>
      <c r="O38" s="301"/>
      <c r="P38" s="300"/>
      <c r="Q38" s="300"/>
      <c r="R38" s="302"/>
    </row>
    <row r="39" spans="1:27" ht="18" customHeight="1" x14ac:dyDescent="0.15">
      <c r="B39" s="150"/>
      <c r="C39" s="147" t="s">
        <v>72</v>
      </c>
      <c r="D39" s="240">
        <v>2533</v>
      </c>
      <c r="E39" s="241" t="s">
        <v>55</v>
      </c>
      <c r="F39" s="177">
        <f>I37</f>
        <v>45880</v>
      </c>
      <c r="G39" s="177">
        <f t="shared" si="4"/>
        <v>45882</v>
      </c>
      <c r="H39" s="177">
        <f t="shared" si="5"/>
        <v>45882</v>
      </c>
      <c r="I39" s="178">
        <f>+H39+3</f>
        <v>45885</v>
      </c>
      <c r="J39" s="378" t="s">
        <v>123</v>
      </c>
      <c r="K39" s="305">
        <v>2516</v>
      </c>
      <c r="L39" s="311" t="s">
        <v>33</v>
      </c>
      <c r="M39" s="297">
        <f t="shared" ref="M39:R39" si="8">M36+7</f>
        <v>45891</v>
      </c>
      <c r="N39" s="290">
        <f t="shared" si="8"/>
        <v>45896</v>
      </c>
      <c r="O39" s="288">
        <f t="shared" si="8"/>
        <v>45898</v>
      </c>
      <c r="P39" s="290">
        <f t="shared" si="8"/>
        <v>45902</v>
      </c>
      <c r="Q39" s="290">
        <f t="shared" si="8"/>
        <v>45904</v>
      </c>
      <c r="R39" s="292">
        <f t="shared" si="8"/>
        <v>45905</v>
      </c>
    </row>
    <row r="40" spans="1:27" ht="18" customHeight="1" thickBot="1" x14ac:dyDescent="0.2">
      <c r="B40" s="150"/>
      <c r="C40" s="146" t="s">
        <v>57</v>
      </c>
      <c r="D40" s="238">
        <v>2543</v>
      </c>
      <c r="E40" s="239" t="s">
        <v>55</v>
      </c>
      <c r="F40" s="84">
        <f>F37+7</f>
        <v>45882</v>
      </c>
      <c r="G40" s="84">
        <f t="shared" si="4"/>
        <v>45884</v>
      </c>
      <c r="H40" s="84">
        <f t="shared" si="5"/>
        <v>45884</v>
      </c>
      <c r="I40" s="85">
        <f>H40+3</f>
        <v>45887</v>
      </c>
      <c r="J40" s="380"/>
      <c r="K40" s="307"/>
      <c r="L40" s="325"/>
      <c r="M40" s="299"/>
      <c r="N40" s="300"/>
      <c r="O40" s="301"/>
      <c r="P40" s="300"/>
      <c r="Q40" s="300"/>
      <c r="R40" s="302"/>
    </row>
    <row r="41" spans="1:27" ht="15.95" customHeight="1" x14ac:dyDescent="0.15">
      <c r="B41" s="143"/>
      <c r="C41" s="141"/>
      <c r="D41" s="132"/>
      <c r="E41" s="125"/>
      <c r="J41" s="116"/>
      <c r="K41" s="116"/>
      <c r="L41" s="116"/>
      <c r="M41" s="117"/>
      <c r="N41" s="118"/>
      <c r="O41" s="119"/>
      <c r="P41" s="118"/>
      <c r="Q41" s="118"/>
    </row>
    <row r="42" spans="1:27" ht="15.95" customHeight="1" x14ac:dyDescent="0.15">
      <c r="B42" s="143"/>
      <c r="C42" s="141"/>
      <c r="D42" s="132"/>
      <c r="E42" s="125"/>
      <c r="J42" s="116"/>
      <c r="K42" s="116"/>
      <c r="L42" s="116"/>
      <c r="M42" s="117"/>
      <c r="N42" s="118"/>
      <c r="O42" s="119"/>
      <c r="P42" s="118"/>
      <c r="Q42" s="118"/>
    </row>
    <row r="43" spans="1:27" ht="15.95" customHeight="1" x14ac:dyDescent="0.15">
      <c r="B43" s="143"/>
      <c r="C43" s="141"/>
      <c r="D43" s="132"/>
      <c r="E43" s="125"/>
      <c r="J43" s="116"/>
      <c r="K43" s="116"/>
      <c r="L43" s="116"/>
      <c r="M43" s="117"/>
      <c r="N43" s="118"/>
      <c r="O43" s="119"/>
      <c r="P43" s="118"/>
      <c r="Q43" s="118"/>
    </row>
    <row r="44" spans="1:27" ht="15.95" customHeight="1" x14ac:dyDescent="0.35">
      <c r="C44" s="47"/>
      <c r="N44" s="37"/>
      <c r="O44" s="46"/>
    </row>
    <row r="45" spans="1:27" ht="15.95" customHeight="1" x14ac:dyDescent="0.35">
      <c r="A45" s="37"/>
      <c r="C45" s="139"/>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326" t="s">
        <v>40</v>
      </c>
      <c r="P50" s="326"/>
      <c r="Q50" s="326"/>
      <c r="R50" s="326"/>
      <c r="S50" s="326"/>
      <c r="T50" s="326"/>
      <c r="U50" s="326"/>
      <c r="V50" s="326"/>
      <c r="W50" s="326"/>
      <c r="Y50" s="25"/>
    </row>
    <row r="51" spans="1:25" ht="15.95" customHeight="1" x14ac:dyDescent="0.35">
      <c r="A51" s="55"/>
      <c r="J51" s="23"/>
      <c r="K51" s="23"/>
      <c r="L51" s="23"/>
      <c r="M51" s="23"/>
      <c r="N51"/>
      <c r="O51" s="326"/>
      <c r="P51" s="326"/>
      <c r="Q51" s="326"/>
      <c r="R51" s="326"/>
      <c r="S51" s="326"/>
      <c r="T51" s="326"/>
      <c r="U51" s="326"/>
      <c r="V51" s="326"/>
      <c r="W51" s="326"/>
    </row>
    <row r="52" spans="1:25" ht="15.95" customHeight="1" x14ac:dyDescent="0.35">
      <c r="A52" s="37"/>
      <c r="J52" s="23"/>
      <c r="K52" s="23"/>
      <c r="L52" s="23"/>
      <c r="M52" s="23"/>
      <c r="N52"/>
      <c r="O52" s="326"/>
      <c r="P52" s="326"/>
      <c r="Q52" s="326"/>
      <c r="R52" s="326"/>
      <c r="S52" s="326"/>
      <c r="T52" s="326"/>
      <c r="U52" s="326"/>
      <c r="V52" s="326"/>
      <c r="W52" s="326"/>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41</v>
      </c>
      <c r="Q55" s="49"/>
      <c r="R55" s="49"/>
      <c r="S55" s="50"/>
      <c r="T55" s="50"/>
      <c r="U55" s="49"/>
      <c r="V55" s="48" t="s">
        <v>42</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43</v>
      </c>
      <c r="Q57" s="49"/>
      <c r="R57" s="49"/>
      <c r="S57" s="50"/>
      <c r="T57" s="50"/>
      <c r="U57" s="49"/>
      <c r="V57" s="50" t="s">
        <v>44</v>
      </c>
      <c r="W57" s="49"/>
    </row>
    <row r="58" spans="1:25" ht="15.95" customHeight="1" x14ac:dyDescent="0.35">
      <c r="A58" s="37"/>
      <c r="J58" s="23"/>
      <c r="K58" s="23"/>
      <c r="L58" s="23"/>
      <c r="M58" s="23"/>
      <c r="N58"/>
      <c r="O58" s="50" t="s">
        <v>45</v>
      </c>
      <c r="Q58" s="49"/>
      <c r="R58" s="49"/>
      <c r="S58" s="49"/>
      <c r="T58" s="49"/>
      <c r="U58" s="49"/>
      <c r="V58" s="50" t="s">
        <v>46</v>
      </c>
      <c r="W58" s="49"/>
    </row>
    <row r="59" spans="1:25" ht="15.95" customHeight="1" x14ac:dyDescent="0.35">
      <c r="A59" s="37"/>
      <c r="O59" s="50" t="s">
        <v>47</v>
      </c>
      <c r="P59" s="49"/>
      <c r="Q59" s="49"/>
      <c r="R59" s="49"/>
      <c r="S59" s="49"/>
      <c r="T59" s="49"/>
      <c r="U59" s="48"/>
      <c r="V59" s="53" t="s">
        <v>48</v>
      </c>
    </row>
    <row r="60" spans="1:25" ht="15.95" customHeight="1" x14ac:dyDescent="0.4">
      <c r="A60" s="37"/>
      <c r="O60" s="50" t="s">
        <v>49</v>
      </c>
      <c r="P60" s="49"/>
      <c r="Q60" s="49"/>
      <c r="R60" s="49"/>
      <c r="S60" s="49"/>
      <c r="T60" s="49"/>
      <c r="U60" s="54"/>
      <c r="V60" s="49"/>
    </row>
    <row r="61" spans="1:25" ht="15.95" customHeight="1" x14ac:dyDescent="0.35">
      <c r="A61" s="37"/>
      <c r="O61" s="50" t="s">
        <v>50</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Q36:Q38"/>
    <mergeCell ref="M36:M38"/>
    <mergeCell ref="N36:N38"/>
    <mergeCell ref="O36:O38"/>
    <mergeCell ref="L33:L35"/>
    <mergeCell ref="M33:M35"/>
    <mergeCell ref="N33:N35"/>
    <mergeCell ref="O33:O35"/>
    <mergeCell ref="Q33:Q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topLeftCell="A23" workbookViewId="0">
      <selection activeCell="M28" sqref="M28"/>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327">
        <f ca="1">TODAY()</f>
        <v>45854</v>
      </c>
      <c r="U2" s="327"/>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338" t="s">
        <v>7</v>
      </c>
      <c r="C8" s="339"/>
      <c r="D8" s="339"/>
      <c r="E8" s="339"/>
      <c r="F8" s="339"/>
      <c r="G8" s="339"/>
      <c r="H8" s="339"/>
      <c r="I8" s="339"/>
      <c r="J8" s="339"/>
      <c r="M8" s="24" t="s">
        <v>8</v>
      </c>
      <c r="N8" s="36"/>
      <c r="O8" s="65"/>
      <c r="P8" s="36"/>
      <c r="Q8" s="36"/>
      <c r="R8" s="36"/>
      <c r="S8" s="36"/>
      <c r="T8" s="26"/>
    </row>
    <row r="9" spans="1:23" x14ac:dyDescent="0.25">
      <c r="B9" s="369" t="s">
        <v>58</v>
      </c>
      <c r="C9" s="369"/>
      <c r="D9" s="369"/>
      <c r="E9" s="369"/>
      <c r="F9" s="369"/>
      <c r="G9" s="369"/>
      <c r="H9" s="369"/>
      <c r="I9" s="369"/>
      <c r="J9" s="369"/>
      <c r="K9" s="369"/>
      <c r="L9" s="33"/>
      <c r="M9" s="97"/>
      <c r="N9" s="97"/>
      <c r="O9" s="97"/>
      <c r="P9" s="97"/>
      <c r="Q9" s="97"/>
      <c r="R9" s="97"/>
      <c r="S9" s="97"/>
      <c r="T9" s="97"/>
      <c r="U9" s="97"/>
      <c r="V9" s="97"/>
      <c r="W9" s="33"/>
    </row>
    <row r="10" spans="1:23" ht="15.95" customHeight="1" thickBot="1" x14ac:dyDescent="0.3">
      <c r="B10" s="370"/>
      <c r="C10" s="370"/>
      <c r="D10" s="370"/>
      <c r="E10" s="370"/>
      <c r="F10" s="370"/>
      <c r="G10" s="370"/>
      <c r="H10" s="370"/>
      <c r="I10" s="370"/>
      <c r="J10" s="370"/>
      <c r="K10" s="370"/>
      <c r="L10" s="33"/>
      <c r="M10" s="97"/>
      <c r="N10" s="97"/>
      <c r="O10" s="97"/>
      <c r="P10" s="97"/>
      <c r="Q10" s="97"/>
      <c r="R10" s="97"/>
      <c r="S10" s="97"/>
      <c r="T10" s="97"/>
      <c r="U10" s="97"/>
      <c r="V10" s="97"/>
      <c r="W10" s="33"/>
    </row>
    <row r="11" spans="1:23" ht="26.1" customHeight="1" thickBot="1" x14ac:dyDescent="0.3">
      <c r="B11" s="98" t="s">
        <v>52</v>
      </c>
      <c r="C11" s="99" t="s">
        <v>11</v>
      </c>
      <c r="D11" s="100"/>
      <c r="E11" s="101" t="s">
        <v>59</v>
      </c>
      <c r="F11" s="101" t="s">
        <v>60</v>
      </c>
      <c r="G11" s="101" t="s">
        <v>61</v>
      </c>
      <c r="H11" s="101" t="s">
        <v>62</v>
      </c>
      <c r="I11" s="101" t="s">
        <v>63</v>
      </c>
      <c r="J11" s="102" t="s">
        <v>64</v>
      </c>
      <c r="K11" s="101" t="s">
        <v>12</v>
      </c>
      <c r="L11" s="120" t="s">
        <v>17</v>
      </c>
      <c r="M11" s="121" t="s">
        <v>18</v>
      </c>
      <c r="N11" s="104"/>
      <c r="O11" s="122" t="s">
        <v>19</v>
      </c>
      <c r="P11" s="123" t="s">
        <v>20</v>
      </c>
      <c r="Q11" s="122" t="s">
        <v>21</v>
      </c>
      <c r="R11" s="122" t="s">
        <v>22</v>
      </c>
      <c r="S11" s="124" t="s">
        <v>23</v>
      </c>
      <c r="T11" s="97"/>
      <c r="U11" s="97"/>
      <c r="V11" s="97"/>
      <c r="W11" s="93"/>
    </row>
    <row r="12" spans="1:23" ht="26.1" customHeight="1" x14ac:dyDescent="0.25">
      <c r="A12" s="257"/>
      <c r="B12" s="259" t="s">
        <v>82</v>
      </c>
      <c r="C12" s="260" t="s">
        <v>83</v>
      </c>
      <c r="D12" s="261" t="s">
        <v>55</v>
      </c>
      <c r="E12" s="183" t="s">
        <v>105</v>
      </c>
      <c r="F12" s="184" t="s">
        <v>65</v>
      </c>
      <c r="G12" s="183">
        <f>I12</f>
        <v>45859</v>
      </c>
      <c r="H12" s="184" t="s">
        <v>27</v>
      </c>
      <c r="I12" s="183">
        <f>E12+1</f>
        <v>45859</v>
      </c>
      <c r="J12" s="185" t="s">
        <v>65</v>
      </c>
      <c r="K12" s="186">
        <f>G12+1</f>
        <v>45860</v>
      </c>
      <c r="L12" s="316" t="s">
        <v>121</v>
      </c>
      <c r="M12" s="374">
        <v>2509</v>
      </c>
      <c r="N12" s="294" t="s">
        <v>33</v>
      </c>
      <c r="O12" s="313" t="s">
        <v>73</v>
      </c>
      <c r="P12" s="290">
        <v>45868</v>
      </c>
      <c r="Q12" s="356">
        <f>P12+3</f>
        <v>45871</v>
      </c>
      <c r="R12" s="315">
        <f>P12+5</f>
        <v>45873</v>
      </c>
      <c r="S12" s="371">
        <f>P12+6</f>
        <v>45874</v>
      </c>
      <c r="T12" s="97"/>
      <c r="U12" s="97"/>
      <c r="V12" s="97"/>
      <c r="W12" s="40"/>
    </row>
    <row r="13" spans="1:23" ht="26.1" customHeight="1" x14ac:dyDescent="0.25">
      <c r="A13" s="257"/>
      <c r="B13" s="262" t="s">
        <v>66</v>
      </c>
      <c r="C13" s="263" t="s">
        <v>84</v>
      </c>
      <c r="D13" s="264" t="s">
        <v>32</v>
      </c>
      <c r="E13" s="187">
        <f>E12+1</f>
        <v>45859</v>
      </c>
      <c r="F13" s="187">
        <f>E13-1</f>
        <v>45858</v>
      </c>
      <c r="G13" s="187">
        <f>E13+1</f>
        <v>45860</v>
      </c>
      <c r="H13" s="187">
        <f>G13</f>
        <v>45860</v>
      </c>
      <c r="I13" s="187">
        <f>G13+1</f>
        <v>45861</v>
      </c>
      <c r="J13" s="188">
        <f>I13</f>
        <v>45861</v>
      </c>
      <c r="K13" s="189">
        <f>I13+1</f>
        <v>45862</v>
      </c>
      <c r="L13" s="317"/>
      <c r="M13" s="375"/>
      <c r="N13" s="295"/>
      <c r="O13" s="314"/>
      <c r="P13" s="291"/>
      <c r="Q13" s="357"/>
      <c r="R13" s="359"/>
      <c r="S13" s="372"/>
      <c r="T13" s="97"/>
      <c r="U13" s="97"/>
      <c r="V13" s="97"/>
      <c r="W13" s="46"/>
    </row>
    <row r="14" spans="1:23" ht="26.1" customHeight="1" thickBot="1" x14ac:dyDescent="0.3">
      <c r="A14" s="257" t="s">
        <v>24</v>
      </c>
      <c r="B14" s="265" t="s">
        <v>67</v>
      </c>
      <c r="C14" s="266" t="s">
        <v>85</v>
      </c>
      <c r="D14" s="267" t="s">
        <v>55</v>
      </c>
      <c r="E14" s="190">
        <f>E12-2</f>
        <v>45856</v>
      </c>
      <c r="F14" s="190" t="s">
        <v>65</v>
      </c>
      <c r="G14" s="190">
        <f>E14+6</f>
        <v>45862</v>
      </c>
      <c r="H14" s="191" t="s">
        <v>65</v>
      </c>
      <c r="I14" s="191" t="s">
        <v>65</v>
      </c>
      <c r="J14" s="192">
        <f>G14</f>
        <v>45862</v>
      </c>
      <c r="K14" s="193">
        <f>J14+1</f>
        <v>45863</v>
      </c>
      <c r="L14" s="318"/>
      <c r="M14" s="376"/>
      <c r="N14" s="296"/>
      <c r="O14" s="337"/>
      <c r="P14" s="300"/>
      <c r="Q14" s="358"/>
      <c r="R14" s="360"/>
      <c r="S14" s="373"/>
      <c r="T14" s="97"/>
      <c r="U14" s="97"/>
      <c r="V14" s="97"/>
      <c r="W14" s="46"/>
    </row>
    <row r="15" spans="1:23" ht="26.1" customHeight="1" x14ac:dyDescent="0.25">
      <c r="A15" s="257"/>
      <c r="B15" s="268" t="s">
        <v>66</v>
      </c>
      <c r="C15" s="269" t="s">
        <v>86</v>
      </c>
      <c r="D15" s="270" t="s">
        <v>32</v>
      </c>
      <c r="E15" s="194">
        <f>E12+4</f>
        <v>45862</v>
      </c>
      <c r="F15" s="194" t="s">
        <v>27</v>
      </c>
      <c r="G15" s="194">
        <f>I15+1</f>
        <v>45864</v>
      </c>
      <c r="H15" s="194">
        <f>I15</f>
        <v>45863</v>
      </c>
      <c r="I15" s="194">
        <f>E15+1</f>
        <v>45863</v>
      </c>
      <c r="J15" s="195" t="s">
        <v>27</v>
      </c>
      <c r="K15" s="196">
        <f>G15+2</f>
        <v>45866</v>
      </c>
      <c r="L15" s="343" t="s">
        <v>74</v>
      </c>
      <c r="M15" s="345">
        <v>2509</v>
      </c>
      <c r="N15" s="294" t="s">
        <v>33</v>
      </c>
      <c r="O15" s="366" t="s">
        <v>75</v>
      </c>
      <c r="P15" s="290">
        <f>P12+7</f>
        <v>45875</v>
      </c>
      <c r="Q15" s="356">
        <f>Q12+7</f>
        <v>45878</v>
      </c>
      <c r="R15" s="315">
        <f>R12+7</f>
        <v>45880</v>
      </c>
      <c r="S15" s="361">
        <f>S12+7</f>
        <v>45881</v>
      </c>
      <c r="T15" s="97"/>
      <c r="U15" s="97"/>
      <c r="V15" s="97"/>
      <c r="W15" s="46"/>
    </row>
    <row r="16" spans="1:23" ht="26.1" customHeight="1" x14ac:dyDescent="0.25">
      <c r="A16" s="257" t="s">
        <v>96</v>
      </c>
      <c r="B16" s="262" t="s">
        <v>82</v>
      </c>
      <c r="C16" s="263" t="s">
        <v>106</v>
      </c>
      <c r="D16" s="264" t="s">
        <v>55</v>
      </c>
      <c r="E16" s="183">
        <f>E12+7</f>
        <v>45865</v>
      </c>
      <c r="F16" s="184" t="s">
        <v>65</v>
      </c>
      <c r="G16" s="184">
        <f>I16</f>
        <v>45866</v>
      </c>
      <c r="H16" s="184" t="s">
        <v>27</v>
      </c>
      <c r="I16" s="184">
        <f>E16+1</f>
        <v>45866</v>
      </c>
      <c r="J16" s="185" t="s">
        <v>65</v>
      </c>
      <c r="K16" s="197">
        <f>G16+1</f>
        <v>45867</v>
      </c>
      <c r="L16" s="364"/>
      <c r="M16" s="365"/>
      <c r="N16" s="295"/>
      <c r="O16" s="367"/>
      <c r="P16" s="291"/>
      <c r="Q16" s="357"/>
      <c r="R16" s="359"/>
      <c r="S16" s="362"/>
      <c r="T16" s="97"/>
      <c r="U16" s="97"/>
      <c r="V16" s="97"/>
      <c r="W16" s="40"/>
    </row>
    <row r="17" spans="1:23" ht="26.1" customHeight="1" x14ac:dyDescent="0.25">
      <c r="A17" s="257"/>
      <c r="B17" s="262" t="s">
        <v>66</v>
      </c>
      <c r="C17" s="263" t="s">
        <v>87</v>
      </c>
      <c r="D17" s="264" t="s">
        <v>32</v>
      </c>
      <c r="E17" s="187">
        <f>E13+7</f>
        <v>45866</v>
      </c>
      <c r="F17" s="187">
        <f>E17-1</f>
        <v>45865</v>
      </c>
      <c r="G17" s="187">
        <f>E17+1</f>
        <v>45867</v>
      </c>
      <c r="H17" s="198">
        <f>G17</f>
        <v>45867</v>
      </c>
      <c r="I17" s="187">
        <f>G17+1</f>
        <v>45868</v>
      </c>
      <c r="J17" s="188">
        <f>I17</f>
        <v>45868</v>
      </c>
      <c r="K17" s="189">
        <f>I17+1</f>
        <v>45869</v>
      </c>
      <c r="L17" s="364"/>
      <c r="M17" s="365"/>
      <c r="N17" s="295"/>
      <c r="O17" s="367"/>
      <c r="P17" s="291"/>
      <c r="Q17" s="357"/>
      <c r="R17" s="359"/>
      <c r="S17" s="362"/>
      <c r="T17" s="97"/>
      <c r="U17" s="97"/>
      <c r="V17" s="97"/>
      <c r="W17" s="46"/>
    </row>
    <row r="18" spans="1:23" ht="26.1" customHeight="1" thickBot="1" x14ac:dyDescent="0.3">
      <c r="A18" s="257"/>
      <c r="B18" s="265" t="s">
        <v>67</v>
      </c>
      <c r="C18" s="266" t="s">
        <v>88</v>
      </c>
      <c r="D18" s="267" t="s">
        <v>55</v>
      </c>
      <c r="E18" s="190">
        <f>E14+7</f>
        <v>45863</v>
      </c>
      <c r="F18" s="190" t="s">
        <v>65</v>
      </c>
      <c r="G18" s="190">
        <f>E18+6</f>
        <v>45869</v>
      </c>
      <c r="H18" s="191" t="s">
        <v>65</v>
      </c>
      <c r="I18" s="191" t="s">
        <v>65</v>
      </c>
      <c r="J18" s="192">
        <f>G18</f>
        <v>45869</v>
      </c>
      <c r="K18" s="193">
        <f>J18+1</f>
        <v>45870</v>
      </c>
      <c r="L18" s="344"/>
      <c r="M18" s="346"/>
      <c r="N18" s="296"/>
      <c r="O18" s="368"/>
      <c r="P18" s="300"/>
      <c r="Q18" s="358"/>
      <c r="R18" s="360"/>
      <c r="S18" s="363"/>
      <c r="T18" s="97"/>
      <c r="U18" s="97"/>
      <c r="V18" s="97"/>
      <c r="W18" s="46"/>
    </row>
    <row r="19" spans="1:23" ht="26.1" customHeight="1" x14ac:dyDescent="0.25">
      <c r="A19" s="257"/>
      <c r="B19" s="268" t="s">
        <v>66</v>
      </c>
      <c r="C19" s="269" t="s">
        <v>89</v>
      </c>
      <c r="D19" s="270" t="s">
        <v>32</v>
      </c>
      <c r="E19" s="194">
        <f>E15+7</f>
        <v>45869</v>
      </c>
      <c r="F19" s="194" t="s">
        <v>27</v>
      </c>
      <c r="G19" s="194">
        <f>I19+1</f>
        <v>45871</v>
      </c>
      <c r="H19" s="194">
        <f>I19</f>
        <v>45870</v>
      </c>
      <c r="I19" s="199">
        <f>E19+1</f>
        <v>45870</v>
      </c>
      <c r="J19" s="195" t="s">
        <v>27</v>
      </c>
      <c r="K19" s="196">
        <f>G19+1</f>
        <v>45872</v>
      </c>
      <c r="L19" s="343" t="s">
        <v>122</v>
      </c>
      <c r="M19" s="345">
        <v>2510</v>
      </c>
      <c r="N19" s="311" t="s">
        <v>33</v>
      </c>
      <c r="O19" s="366" t="s">
        <v>93</v>
      </c>
      <c r="P19" s="290">
        <f>P15+7</f>
        <v>45882</v>
      </c>
      <c r="Q19" s="290">
        <f t="shared" ref="Q19:S19" si="0">Q15+7</f>
        <v>45885</v>
      </c>
      <c r="R19" s="290">
        <f t="shared" si="0"/>
        <v>45887</v>
      </c>
      <c r="S19" s="292">
        <f t="shared" si="0"/>
        <v>45888</v>
      </c>
      <c r="T19" s="97"/>
      <c r="U19" s="97"/>
      <c r="V19" s="97"/>
      <c r="W19" s="46"/>
    </row>
    <row r="20" spans="1:23" ht="26.1" customHeight="1" x14ac:dyDescent="0.25">
      <c r="A20" s="257" t="s">
        <v>107</v>
      </c>
      <c r="B20" s="262" t="s">
        <v>82</v>
      </c>
      <c r="C20" s="263" t="s">
        <v>108</v>
      </c>
      <c r="D20" s="264" t="s">
        <v>55</v>
      </c>
      <c r="E20" s="184">
        <f t="shared" ref="E20:E27" si="1">E16+7</f>
        <v>45872</v>
      </c>
      <c r="F20" s="184" t="s">
        <v>65</v>
      </c>
      <c r="G20" s="184">
        <f>I20</f>
        <v>45873</v>
      </c>
      <c r="H20" s="184" t="s">
        <v>27</v>
      </c>
      <c r="I20" s="184">
        <f>E20+1</f>
        <v>45873</v>
      </c>
      <c r="J20" s="185" t="s">
        <v>65</v>
      </c>
      <c r="K20" s="197">
        <f>G20+1</f>
        <v>45874</v>
      </c>
      <c r="L20" s="364"/>
      <c r="M20" s="365"/>
      <c r="N20" s="312"/>
      <c r="O20" s="367"/>
      <c r="P20" s="291"/>
      <c r="Q20" s="291"/>
      <c r="R20" s="291"/>
      <c r="S20" s="293"/>
      <c r="T20" s="97"/>
      <c r="U20" s="97"/>
      <c r="V20" s="97"/>
      <c r="W20" s="40"/>
    </row>
    <row r="21" spans="1:23" ht="26.1" customHeight="1" x14ac:dyDescent="0.25">
      <c r="A21" s="257"/>
      <c r="B21" s="262" t="s">
        <v>66</v>
      </c>
      <c r="C21" s="263" t="s">
        <v>97</v>
      </c>
      <c r="D21" s="264" t="s">
        <v>32</v>
      </c>
      <c r="E21" s="187">
        <f>E17+7</f>
        <v>45873</v>
      </c>
      <c r="F21" s="187">
        <f>E21-1</f>
        <v>45872</v>
      </c>
      <c r="G21" s="187">
        <f>E21+1</f>
        <v>45874</v>
      </c>
      <c r="H21" s="198">
        <f>G21</f>
        <v>45874</v>
      </c>
      <c r="I21" s="187">
        <f>G21+1</f>
        <v>45875</v>
      </c>
      <c r="J21" s="188">
        <f>I21</f>
        <v>45875</v>
      </c>
      <c r="K21" s="189">
        <f>I21+1</f>
        <v>45876</v>
      </c>
      <c r="L21" s="364"/>
      <c r="M21" s="365"/>
      <c r="N21" s="312"/>
      <c r="O21" s="367"/>
      <c r="P21" s="291"/>
      <c r="Q21" s="291"/>
      <c r="R21" s="291"/>
      <c r="S21" s="293"/>
      <c r="T21" s="97"/>
      <c r="U21" s="97"/>
      <c r="V21" s="97"/>
      <c r="W21" s="46"/>
    </row>
    <row r="22" spans="1:23" ht="26.1" customHeight="1" thickBot="1" x14ac:dyDescent="0.3">
      <c r="A22" s="257"/>
      <c r="B22" s="265" t="s">
        <v>67</v>
      </c>
      <c r="C22" s="266" t="s">
        <v>98</v>
      </c>
      <c r="D22" s="267" t="s">
        <v>55</v>
      </c>
      <c r="E22" s="190">
        <f>E18+7</f>
        <v>45870</v>
      </c>
      <c r="F22" s="190" t="s">
        <v>65</v>
      </c>
      <c r="G22" s="190">
        <f>E22+6</f>
        <v>45876</v>
      </c>
      <c r="H22" s="191" t="s">
        <v>65</v>
      </c>
      <c r="I22" s="191" t="s">
        <v>65</v>
      </c>
      <c r="J22" s="192">
        <f>G22</f>
        <v>45876</v>
      </c>
      <c r="K22" s="193">
        <f>J22+1</f>
        <v>45877</v>
      </c>
      <c r="L22" s="344"/>
      <c r="M22" s="346"/>
      <c r="N22" s="325"/>
      <c r="O22" s="368"/>
      <c r="P22" s="300"/>
      <c r="Q22" s="300"/>
      <c r="R22" s="300"/>
      <c r="S22" s="302"/>
      <c r="T22" s="97"/>
      <c r="U22" s="97"/>
      <c r="V22" s="97"/>
      <c r="W22" s="46"/>
    </row>
    <row r="23" spans="1:23" ht="26.1" customHeight="1" x14ac:dyDescent="0.25">
      <c r="A23" s="257"/>
      <c r="B23" s="268" t="s">
        <v>66</v>
      </c>
      <c r="C23" s="269" t="s">
        <v>99</v>
      </c>
      <c r="D23" s="270" t="s">
        <v>32</v>
      </c>
      <c r="E23" s="194">
        <f>E19+7</f>
        <v>45876</v>
      </c>
      <c r="F23" s="194" t="s">
        <v>65</v>
      </c>
      <c r="G23" s="194">
        <f>H23+1</f>
        <v>45878</v>
      </c>
      <c r="H23" s="194">
        <f>E23+1</f>
        <v>45877</v>
      </c>
      <c r="I23" s="199">
        <f>H23</f>
        <v>45877</v>
      </c>
      <c r="J23" s="195" t="s">
        <v>27</v>
      </c>
      <c r="K23" s="196">
        <f>G23+2</f>
        <v>45880</v>
      </c>
      <c r="L23" s="343" t="s">
        <v>120</v>
      </c>
      <c r="M23" s="345">
        <v>2510</v>
      </c>
      <c r="N23" s="311" t="s">
        <v>33</v>
      </c>
      <c r="O23" s="366" t="s">
        <v>103</v>
      </c>
      <c r="P23" s="290">
        <f>P19+7</f>
        <v>45889</v>
      </c>
      <c r="Q23" s="290">
        <f t="shared" ref="Q23:S23" si="2">Q19+7</f>
        <v>45892</v>
      </c>
      <c r="R23" s="290">
        <f t="shared" si="2"/>
        <v>45894</v>
      </c>
      <c r="S23" s="292">
        <f t="shared" si="2"/>
        <v>45895</v>
      </c>
      <c r="T23" s="97"/>
      <c r="U23" s="97"/>
      <c r="V23" s="97"/>
      <c r="W23" s="46"/>
    </row>
    <row r="24" spans="1:23" ht="26.1" customHeight="1" x14ac:dyDescent="0.25">
      <c r="A24" s="257" t="s">
        <v>107</v>
      </c>
      <c r="B24" s="262" t="s">
        <v>82</v>
      </c>
      <c r="C24" s="263" t="s">
        <v>109</v>
      </c>
      <c r="D24" s="264" t="s">
        <v>55</v>
      </c>
      <c r="E24" s="184">
        <f t="shared" si="1"/>
        <v>45879</v>
      </c>
      <c r="F24" s="184" t="s">
        <v>65</v>
      </c>
      <c r="G24" s="184">
        <f>I24</f>
        <v>45880</v>
      </c>
      <c r="H24" s="184" t="s">
        <v>27</v>
      </c>
      <c r="I24" s="184">
        <f>E24+1</f>
        <v>45880</v>
      </c>
      <c r="J24" s="185" t="s">
        <v>65</v>
      </c>
      <c r="K24" s="197">
        <f>G24+1</f>
        <v>45881</v>
      </c>
      <c r="L24" s="364"/>
      <c r="M24" s="365"/>
      <c r="N24" s="312"/>
      <c r="O24" s="367"/>
      <c r="P24" s="291"/>
      <c r="Q24" s="291"/>
      <c r="R24" s="291"/>
      <c r="S24" s="293"/>
      <c r="T24" s="97"/>
      <c r="U24" s="97"/>
      <c r="V24" s="97"/>
      <c r="W24" s="40"/>
    </row>
    <row r="25" spans="1:23" ht="26.1" customHeight="1" x14ac:dyDescent="0.25">
      <c r="A25" s="257"/>
      <c r="B25" s="262" t="s">
        <v>66</v>
      </c>
      <c r="C25" s="263" t="s">
        <v>110</v>
      </c>
      <c r="D25" s="264" t="s">
        <v>32</v>
      </c>
      <c r="E25" s="187">
        <f t="shared" si="1"/>
        <v>45880</v>
      </c>
      <c r="F25" s="187">
        <f>E25-1</f>
        <v>45879</v>
      </c>
      <c r="G25" s="187">
        <f>E25+1</f>
        <v>45881</v>
      </c>
      <c r="H25" s="198">
        <f>G25</f>
        <v>45881</v>
      </c>
      <c r="I25" s="187">
        <f>G25+1</f>
        <v>45882</v>
      </c>
      <c r="J25" s="188">
        <f>I25</f>
        <v>45882</v>
      </c>
      <c r="K25" s="189">
        <f>I25+1</f>
        <v>45883</v>
      </c>
      <c r="L25" s="364"/>
      <c r="M25" s="365"/>
      <c r="N25" s="312"/>
      <c r="O25" s="367"/>
      <c r="P25" s="291"/>
      <c r="Q25" s="291"/>
      <c r="R25" s="291"/>
      <c r="S25" s="293"/>
      <c r="T25" s="97"/>
      <c r="U25" s="97"/>
      <c r="V25" s="97"/>
      <c r="W25" s="46"/>
    </row>
    <row r="26" spans="1:23" ht="26.1" customHeight="1" thickBot="1" x14ac:dyDescent="0.3">
      <c r="A26" s="256"/>
      <c r="B26" s="265" t="s">
        <v>67</v>
      </c>
      <c r="C26" s="266" t="s">
        <v>111</v>
      </c>
      <c r="D26" s="267" t="s">
        <v>55</v>
      </c>
      <c r="E26" s="190">
        <f t="shared" si="1"/>
        <v>45877</v>
      </c>
      <c r="F26" s="190" t="s">
        <v>65</v>
      </c>
      <c r="G26" s="190">
        <f>E26+6</f>
        <v>45883</v>
      </c>
      <c r="H26" s="191" t="s">
        <v>65</v>
      </c>
      <c r="I26" s="191" t="s">
        <v>65</v>
      </c>
      <c r="J26" s="192">
        <f>G26</f>
        <v>45883</v>
      </c>
      <c r="K26" s="193">
        <f>J26+1</f>
        <v>45884</v>
      </c>
      <c r="L26" s="344"/>
      <c r="M26" s="346"/>
      <c r="N26" s="325"/>
      <c r="O26" s="368"/>
      <c r="P26" s="300"/>
      <c r="Q26" s="300"/>
      <c r="R26" s="300"/>
      <c r="S26" s="302"/>
      <c r="T26" s="97"/>
      <c r="U26" s="97"/>
      <c r="V26" s="97"/>
      <c r="W26" s="46"/>
    </row>
    <row r="27" spans="1:23" ht="26.1" customHeight="1" thickBot="1" x14ac:dyDescent="0.3">
      <c r="A27" s="256"/>
      <c r="B27" s="271" t="s">
        <v>66</v>
      </c>
      <c r="C27" s="272" t="s">
        <v>112</v>
      </c>
      <c r="D27" s="273" t="s">
        <v>32</v>
      </c>
      <c r="E27" s="200">
        <f t="shared" si="1"/>
        <v>45883</v>
      </c>
      <c r="F27" s="200" t="s">
        <v>65</v>
      </c>
      <c r="G27" s="200">
        <f>H27+1</f>
        <v>45885</v>
      </c>
      <c r="H27" s="200">
        <f>E27+1</f>
        <v>45884</v>
      </c>
      <c r="I27" s="201">
        <f>H27</f>
        <v>45884</v>
      </c>
      <c r="J27" s="202" t="s">
        <v>27</v>
      </c>
      <c r="K27" s="202">
        <f>G27+2</f>
        <v>45887</v>
      </c>
      <c r="L27" s="105" t="s">
        <v>74</v>
      </c>
      <c r="M27" s="106">
        <v>2510</v>
      </c>
      <c r="N27" s="107" t="s">
        <v>33</v>
      </c>
      <c r="O27" s="129" t="s">
        <v>104</v>
      </c>
      <c r="P27" s="109">
        <f>P23+7</f>
        <v>45896</v>
      </c>
      <c r="Q27" s="110">
        <f>Q23+7</f>
        <v>45899</v>
      </c>
      <c r="R27" s="109">
        <f>R23+7</f>
        <v>45901</v>
      </c>
      <c r="S27" s="111">
        <f>S23+7</f>
        <v>45902</v>
      </c>
      <c r="T27" s="97"/>
      <c r="U27" s="97"/>
      <c r="V27" s="97"/>
      <c r="W27" s="46"/>
    </row>
    <row r="28" spans="1:23" ht="15.75" customHeight="1" x14ac:dyDescent="0.25">
      <c r="B28" s="203" t="s">
        <v>113</v>
      </c>
      <c r="C28" s="204"/>
      <c r="D28" s="205"/>
      <c r="E28" s="206"/>
      <c r="F28" s="206"/>
      <c r="G28" s="206"/>
      <c r="H28" s="206"/>
      <c r="I28" s="207"/>
      <c r="J28" s="206"/>
      <c r="K28" s="206"/>
      <c r="L28" s="116"/>
      <c r="M28" s="125"/>
      <c r="N28" s="116"/>
      <c r="O28" s="133"/>
      <c r="P28" s="118"/>
      <c r="Q28" s="119"/>
      <c r="R28" s="118"/>
      <c r="S28" s="118"/>
      <c r="T28" s="97"/>
      <c r="U28" s="97"/>
      <c r="V28" s="97"/>
      <c r="W28" s="46"/>
    </row>
    <row r="29" spans="1:23" ht="15.75" customHeight="1" x14ac:dyDescent="0.35">
      <c r="A29" s="37"/>
      <c r="B29" s="203"/>
      <c r="C29" s="208"/>
      <c r="D29" s="208"/>
      <c r="E29" s="208"/>
      <c r="F29" s="208"/>
      <c r="G29" s="208"/>
      <c r="H29" s="209"/>
      <c r="I29" s="209"/>
      <c r="J29" s="274"/>
      <c r="K29" s="274"/>
      <c r="L29" s="125"/>
      <c r="N29" s="125"/>
      <c r="O29" s="126"/>
      <c r="P29" s="127"/>
      <c r="Q29" s="128"/>
      <c r="R29" s="127"/>
      <c r="S29" s="127"/>
      <c r="V29" s="92"/>
      <c r="W29" s="92"/>
    </row>
    <row r="30" spans="1:23" ht="15.75" customHeight="1" thickBot="1" x14ac:dyDescent="0.4">
      <c r="A30" s="37"/>
      <c r="B30" s="203"/>
      <c r="C30" s="208"/>
      <c r="D30" s="208"/>
      <c r="E30" s="208"/>
      <c r="F30" s="208"/>
      <c r="G30" s="208"/>
      <c r="H30" s="209"/>
      <c r="I30" s="209"/>
      <c r="J30" s="274"/>
      <c r="K30" s="274"/>
      <c r="L30" s="125"/>
      <c r="N30" s="125"/>
      <c r="O30" s="126"/>
      <c r="P30" s="127"/>
      <c r="Q30" s="128"/>
      <c r="R30" s="127"/>
      <c r="S30" s="127"/>
      <c r="V30" s="92"/>
      <c r="W30" s="92"/>
    </row>
    <row r="31" spans="1:23" ht="15.75" customHeight="1" thickBot="1" x14ac:dyDescent="0.4">
      <c r="A31" s="37"/>
      <c r="B31" s="210" t="s">
        <v>52</v>
      </c>
      <c r="C31" s="211" t="s">
        <v>11</v>
      </c>
      <c r="D31" s="212"/>
      <c r="E31" s="213" t="s">
        <v>59</v>
      </c>
      <c r="F31" s="213" t="s">
        <v>60</v>
      </c>
      <c r="G31" s="213" t="s">
        <v>61</v>
      </c>
      <c r="H31" s="213" t="s">
        <v>62</v>
      </c>
      <c r="I31" s="213" t="s">
        <v>63</v>
      </c>
      <c r="J31" s="214" t="s">
        <v>64</v>
      </c>
      <c r="K31" s="213" t="s">
        <v>12</v>
      </c>
      <c r="L31" s="71" t="s">
        <v>17</v>
      </c>
      <c r="M31" s="72" t="s">
        <v>18</v>
      </c>
      <c r="N31" s="255"/>
      <c r="O31" s="74" t="s">
        <v>19</v>
      </c>
      <c r="P31" s="76" t="s">
        <v>35</v>
      </c>
      <c r="Q31" s="74" t="s">
        <v>69</v>
      </c>
      <c r="R31" s="74" t="s">
        <v>37</v>
      </c>
      <c r="S31" s="72" t="s">
        <v>70</v>
      </c>
      <c r="T31" s="75" t="s">
        <v>19</v>
      </c>
      <c r="V31" s="92"/>
      <c r="W31" s="92"/>
    </row>
    <row r="32" spans="1:23" ht="15.75" customHeight="1" x14ac:dyDescent="0.15">
      <c r="A32" s="144"/>
      <c r="B32" s="275" t="s">
        <v>82</v>
      </c>
      <c r="C32" s="276" t="s">
        <v>83</v>
      </c>
      <c r="D32" s="277" t="s">
        <v>55</v>
      </c>
      <c r="E32" s="215" t="s">
        <v>105</v>
      </c>
      <c r="F32" s="216" t="s">
        <v>65</v>
      </c>
      <c r="G32" s="215">
        <f>I32</f>
        <v>45859</v>
      </c>
      <c r="H32" s="216" t="s">
        <v>27</v>
      </c>
      <c r="I32" s="215">
        <f>E32+1</f>
        <v>45859</v>
      </c>
      <c r="J32" s="217" t="s">
        <v>65</v>
      </c>
      <c r="K32" s="218">
        <f>G32+1</f>
        <v>45860</v>
      </c>
      <c r="L32" s="350" t="s">
        <v>71</v>
      </c>
      <c r="M32" s="305">
        <v>2514</v>
      </c>
      <c r="N32" s="294" t="s">
        <v>30</v>
      </c>
      <c r="O32" s="297" t="s">
        <v>119</v>
      </c>
      <c r="P32" s="290">
        <v>45870</v>
      </c>
      <c r="Q32" s="353">
        <f>P32+3</f>
        <v>45873</v>
      </c>
      <c r="R32" s="290">
        <f>Q32+4</f>
        <v>45877</v>
      </c>
      <c r="S32" s="290">
        <f>R32+1</f>
        <v>45878</v>
      </c>
      <c r="T32" s="292">
        <f>S32+1</f>
        <v>45879</v>
      </c>
      <c r="V32" s="92"/>
      <c r="W32" s="92"/>
    </row>
    <row r="33" spans="1:23" ht="15.75" customHeight="1" x14ac:dyDescent="0.15">
      <c r="A33" s="144"/>
      <c r="B33" s="275" t="s">
        <v>66</v>
      </c>
      <c r="C33" s="276" t="s">
        <v>84</v>
      </c>
      <c r="D33" s="277" t="s">
        <v>32</v>
      </c>
      <c r="E33" s="219">
        <f>E32+1</f>
        <v>45859</v>
      </c>
      <c r="F33" s="219">
        <f>E33-1</f>
        <v>45858</v>
      </c>
      <c r="G33" s="219">
        <f>E33+1</f>
        <v>45860</v>
      </c>
      <c r="H33" s="219">
        <f>G33</f>
        <v>45860</v>
      </c>
      <c r="I33" s="219">
        <f>G33+1</f>
        <v>45861</v>
      </c>
      <c r="J33" s="220">
        <f>I33</f>
        <v>45861</v>
      </c>
      <c r="K33" s="221">
        <f>I33+1</f>
        <v>45862</v>
      </c>
      <c r="L33" s="351"/>
      <c r="M33" s="306"/>
      <c r="N33" s="295"/>
      <c r="O33" s="298"/>
      <c r="P33" s="291"/>
      <c r="Q33" s="354"/>
      <c r="R33" s="291"/>
      <c r="S33" s="291"/>
      <c r="T33" s="293"/>
      <c r="V33" s="92"/>
      <c r="W33" s="92"/>
    </row>
    <row r="34" spans="1:23" ht="15.75" customHeight="1" thickBot="1" x14ac:dyDescent="0.2">
      <c r="A34" s="144" t="s">
        <v>24</v>
      </c>
      <c r="B34" s="278" t="s">
        <v>67</v>
      </c>
      <c r="C34" s="279" t="s">
        <v>85</v>
      </c>
      <c r="D34" s="280" t="s">
        <v>55</v>
      </c>
      <c r="E34" s="222">
        <f>E32-2</f>
        <v>45856</v>
      </c>
      <c r="F34" s="222" t="s">
        <v>65</v>
      </c>
      <c r="G34" s="222">
        <f>E34+6</f>
        <v>45862</v>
      </c>
      <c r="H34" s="223" t="s">
        <v>65</v>
      </c>
      <c r="I34" s="223" t="s">
        <v>65</v>
      </c>
      <c r="J34" s="224">
        <f>G34</f>
        <v>45862</v>
      </c>
      <c r="K34" s="225">
        <f>J34+1</f>
        <v>45863</v>
      </c>
      <c r="L34" s="351"/>
      <c r="M34" s="306"/>
      <c r="N34" s="295"/>
      <c r="O34" s="298"/>
      <c r="P34" s="291"/>
      <c r="Q34" s="354"/>
      <c r="R34" s="291"/>
      <c r="S34" s="291"/>
      <c r="T34" s="293"/>
      <c r="V34" s="92"/>
      <c r="W34" s="92"/>
    </row>
    <row r="35" spans="1:23" ht="15.75" customHeight="1" x14ac:dyDescent="0.15">
      <c r="A35" s="144"/>
      <c r="B35" s="281" t="s">
        <v>66</v>
      </c>
      <c r="C35" s="282" t="s">
        <v>86</v>
      </c>
      <c r="D35" s="283" t="s">
        <v>32</v>
      </c>
      <c r="E35" s="226">
        <f>E32+4</f>
        <v>45862</v>
      </c>
      <c r="F35" s="226" t="s">
        <v>27</v>
      </c>
      <c r="G35" s="226">
        <f>I35+1</f>
        <v>45864</v>
      </c>
      <c r="H35" s="226">
        <f>I35</f>
        <v>45863</v>
      </c>
      <c r="I35" s="226">
        <f>E35+1</f>
        <v>45863</v>
      </c>
      <c r="J35" s="227" t="s">
        <v>27</v>
      </c>
      <c r="K35" s="228">
        <f>G35+2</f>
        <v>45866</v>
      </c>
      <c r="L35" s="350" t="s">
        <v>71</v>
      </c>
      <c r="M35" s="305">
        <v>2515</v>
      </c>
      <c r="N35" s="294" t="s">
        <v>30</v>
      </c>
      <c r="O35" s="297" t="s">
        <v>118</v>
      </c>
      <c r="P35" s="290">
        <f>P32+14</f>
        <v>45884</v>
      </c>
      <c r="Q35" s="353">
        <f>Q32+14</f>
        <v>45887</v>
      </c>
      <c r="R35" s="290">
        <f>R32+14</f>
        <v>45891</v>
      </c>
      <c r="S35" s="290">
        <f>S32+14</f>
        <v>45892</v>
      </c>
      <c r="T35" s="292">
        <f>T32+14</f>
        <v>45893</v>
      </c>
      <c r="V35" s="92"/>
      <c r="W35" s="92"/>
    </row>
    <row r="36" spans="1:23" ht="15.75" customHeight="1" x14ac:dyDescent="0.15">
      <c r="A36" s="144" t="s">
        <v>96</v>
      </c>
      <c r="B36" s="275" t="s">
        <v>82</v>
      </c>
      <c r="C36" s="276" t="s">
        <v>106</v>
      </c>
      <c r="D36" s="277" t="s">
        <v>55</v>
      </c>
      <c r="E36" s="215">
        <f>E32+7</f>
        <v>45865</v>
      </c>
      <c r="F36" s="216" t="s">
        <v>65</v>
      </c>
      <c r="G36" s="216">
        <f>I36</f>
        <v>45866</v>
      </c>
      <c r="H36" s="216" t="s">
        <v>27</v>
      </c>
      <c r="I36" s="216">
        <f>E36+1</f>
        <v>45866</v>
      </c>
      <c r="J36" s="217" t="s">
        <v>65</v>
      </c>
      <c r="K36" s="229">
        <f>G36+1</f>
        <v>45867</v>
      </c>
      <c r="L36" s="351"/>
      <c r="M36" s="306"/>
      <c r="N36" s="295"/>
      <c r="O36" s="298"/>
      <c r="P36" s="291"/>
      <c r="Q36" s="354"/>
      <c r="R36" s="291"/>
      <c r="S36" s="291"/>
      <c r="T36" s="293"/>
      <c r="V36" s="92"/>
      <c r="W36" s="92"/>
    </row>
    <row r="37" spans="1:23" ht="15.75" customHeight="1" x14ac:dyDescent="0.15">
      <c r="A37" s="144"/>
      <c r="B37" s="275" t="s">
        <v>66</v>
      </c>
      <c r="C37" s="276" t="s">
        <v>87</v>
      </c>
      <c r="D37" s="277" t="s">
        <v>32</v>
      </c>
      <c r="E37" s="219">
        <f>E33+7</f>
        <v>45866</v>
      </c>
      <c r="F37" s="219">
        <f>E37-1</f>
        <v>45865</v>
      </c>
      <c r="G37" s="219">
        <f>E37+1</f>
        <v>45867</v>
      </c>
      <c r="H37" s="230">
        <f>G37</f>
        <v>45867</v>
      </c>
      <c r="I37" s="219">
        <f>G37+1</f>
        <v>45868</v>
      </c>
      <c r="J37" s="220">
        <f>I37</f>
        <v>45868</v>
      </c>
      <c r="K37" s="221">
        <f>I37+1</f>
        <v>45869</v>
      </c>
      <c r="L37" s="351"/>
      <c r="M37" s="306"/>
      <c r="N37" s="295"/>
      <c r="O37" s="298"/>
      <c r="P37" s="291"/>
      <c r="Q37" s="354"/>
      <c r="R37" s="291"/>
      <c r="S37" s="291"/>
      <c r="T37" s="293"/>
      <c r="V37" s="92"/>
      <c r="W37" s="92"/>
    </row>
    <row r="38" spans="1:23" ht="15.75" customHeight="1" thickBot="1" x14ac:dyDescent="0.2">
      <c r="A38" s="144"/>
      <c r="B38" s="278" t="s">
        <v>67</v>
      </c>
      <c r="C38" s="279" t="s">
        <v>88</v>
      </c>
      <c r="D38" s="280" t="s">
        <v>55</v>
      </c>
      <c r="E38" s="222">
        <f>E34+7</f>
        <v>45863</v>
      </c>
      <c r="F38" s="222" t="s">
        <v>65</v>
      </c>
      <c r="G38" s="222">
        <f>E38+6</f>
        <v>45869</v>
      </c>
      <c r="H38" s="223" t="s">
        <v>65</v>
      </c>
      <c r="I38" s="223" t="s">
        <v>65</v>
      </c>
      <c r="J38" s="224">
        <f>G38</f>
        <v>45869</v>
      </c>
      <c r="K38" s="225">
        <f>J38+1</f>
        <v>45870</v>
      </c>
      <c r="L38" s="351"/>
      <c r="M38" s="306"/>
      <c r="N38" s="295"/>
      <c r="O38" s="298"/>
      <c r="P38" s="291"/>
      <c r="Q38" s="354"/>
      <c r="R38" s="291"/>
      <c r="S38" s="291"/>
      <c r="T38" s="293"/>
      <c r="V38" s="92"/>
      <c r="W38" s="92"/>
    </row>
    <row r="39" spans="1:23" ht="15.75" customHeight="1" x14ac:dyDescent="0.15">
      <c r="A39" s="144"/>
      <c r="B39" s="281" t="s">
        <v>66</v>
      </c>
      <c r="C39" s="282" t="s">
        <v>89</v>
      </c>
      <c r="D39" s="283" t="s">
        <v>32</v>
      </c>
      <c r="E39" s="226">
        <f>E35+7</f>
        <v>45869</v>
      </c>
      <c r="F39" s="226" t="s">
        <v>27</v>
      </c>
      <c r="G39" s="226">
        <f>I39+1</f>
        <v>45871</v>
      </c>
      <c r="H39" s="226">
        <f>I39</f>
        <v>45870</v>
      </c>
      <c r="I39" s="231">
        <f>E39+1</f>
        <v>45870</v>
      </c>
      <c r="J39" s="227" t="s">
        <v>27</v>
      </c>
      <c r="K39" s="228">
        <f>G39+1</f>
        <v>45872</v>
      </c>
      <c r="L39" s="351"/>
      <c r="M39" s="306"/>
      <c r="N39" s="295"/>
      <c r="O39" s="298"/>
      <c r="P39" s="291"/>
      <c r="Q39" s="354"/>
      <c r="R39" s="291"/>
      <c r="S39" s="291"/>
      <c r="T39" s="293"/>
      <c r="V39" s="92"/>
      <c r="W39" s="92"/>
    </row>
    <row r="40" spans="1:23" ht="15.75" customHeight="1" x14ac:dyDescent="0.15">
      <c r="A40" s="144" t="s">
        <v>107</v>
      </c>
      <c r="B40" s="275" t="s">
        <v>82</v>
      </c>
      <c r="C40" s="276" t="s">
        <v>108</v>
      </c>
      <c r="D40" s="277" t="s">
        <v>55</v>
      </c>
      <c r="E40" s="216">
        <f t="shared" ref="E40:E47" si="3">E36+7</f>
        <v>45872</v>
      </c>
      <c r="F40" s="216" t="s">
        <v>65</v>
      </c>
      <c r="G40" s="216">
        <f>I40</f>
        <v>45873</v>
      </c>
      <c r="H40" s="216" t="s">
        <v>27</v>
      </c>
      <c r="I40" s="216">
        <f>E40+1</f>
        <v>45873</v>
      </c>
      <c r="J40" s="217" t="s">
        <v>65</v>
      </c>
      <c r="K40" s="229">
        <f>G40+1</f>
        <v>45874</v>
      </c>
      <c r="L40" s="351"/>
      <c r="M40" s="306"/>
      <c r="N40" s="295"/>
      <c r="O40" s="298"/>
      <c r="P40" s="291"/>
      <c r="Q40" s="354"/>
      <c r="R40" s="291"/>
      <c r="S40" s="291"/>
      <c r="T40" s="293"/>
      <c r="V40" s="92"/>
      <c r="W40" s="92"/>
    </row>
    <row r="41" spans="1:23" ht="15.75" customHeight="1" x14ac:dyDescent="0.15">
      <c r="A41" s="144"/>
      <c r="B41" s="275" t="s">
        <v>66</v>
      </c>
      <c r="C41" s="276" t="s">
        <v>97</v>
      </c>
      <c r="D41" s="277" t="s">
        <v>32</v>
      </c>
      <c r="E41" s="219">
        <f>E37+7</f>
        <v>45873</v>
      </c>
      <c r="F41" s="219">
        <f>E41-1</f>
        <v>45872</v>
      </c>
      <c r="G41" s="219">
        <f>E41+1</f>
        <v>45874</v>
      </c>
      <c r="H41" s="230">
        <f>G41</f>
        <v>45874</v>
      </c>
      <c r="I41" s="219">
        <f>G41+1</f>
        <v>45875</v>
      </c>
      <c r="J41" s="220">
        <f>I41</f>
        <v>45875</v>
      </c>
      <c r="K41" s="221">
        <f>I41+1</f>
        <v>45876</v>
      </c>
      <c r="L41" s="351"/>
      <c r="M41" s="306"/>
      <c r="N41" s="295"/>
      <c r="O41" s="298"/>
      <c r="P41" s="291"/>
      <c r="Q41" s="354"/>
      <c r="R41" s="291"/>
      <c r="S41" s="291"/>
      <c r="T41" s="293"/>
      <c r="V41" s="92"/>
      <c r="W41" s="92"/>
    </row>
    <row r="42" spans="1:23" ht="15.75" customHeight="1" thickBot="1" x14ac:dyDescent="0.2">
      <c r="A42" s="144"/>
      <c r="B42" s="278" t="s">
        <v>67</v>
      </c>
      <c r="C42" s="279" t="s">
        <v>98</v>
      </c>
      <c r="D42" s="280" t="s">
        <v>55</v>
      </c>
      <c r="E42" s="222">
        <f>E38+7</f>
        <v>45870</v>
      </c>
      <c r="F42" s="222" t="s">
        <v>65</v>
      </c>
      <c r="G42" s="222">
        <f>E42+6</f>
        <v>45876</v>
      </c>
      <c r="H42" s="223" t="s">
        <v>65</v>
      </c>
      <c r="I42" s="223" t="s">
        <v>65</v>
      </c>
      <c r="J42" s="224">
        <f>G42</f>
        <v>45876</v>
      </c>
      <c r="K42" s="225">
        <f>J42+1</f>
        <v>45877</v>
      </c>
      <c r="L42" s="352"/>
      <c r="M42" s="307"/>
      <c r="N42" s="296"/>
      <c r="O42" s="299"/>
      <c r="P42" s="300"/>
      <c r="Q42" s="355"/>
      <c r="R42" s="300"/>
      <c r="S42" s="300"/>
      <c r="T42" s="302"/>
      <c r="V42" s="92"/>
      <c r="W42" s="92"/>
    </row>
    <row r="43" spans="1:23" ht="15.75" customHeight="1" thickBot="1" x14ac:dyDescent="0.2">
      <c r="A43" s="144"/>
      <c r="B43" s="284" t="s">
        <v>66</v>
      </c>
      <c r="C43" s="285" t="s">
        <v>99</v>
      </c>
      <c r="D43" s="286" t="s">
        <v>32</v>
      </c>
      <c r="E43" s="226">
        <f>E39+7</f>
        <v>45876</v>
      </c>
      <c r="F43" s="226" t="s">
        <v>65</v>
      </c>
      <c r="G43" s="226">
        <f>H43+1</f>
        <v>45878</v>
      </c>
      <c r="H43" s="226">
        <f>E43+1</f>
        <v>45877</v>
      </c>
      <c r="I43" s="231">
        <f>H43</f>
        <v>45877</v>
      </c>
      <c r="J43" s="227" t="s">
        <v>27</v>
      </c>
      <c r="K43" s="228">
        <f>G43+2</f>
        <v>45880</v>
      </c>
      <c r="L43" s="350" t="s">
        <v>71</v>
      </c>
      <c r="M43" s="305">
        <v>2516</v>
      </c>
      <c r="N43" s="294" t="s">
        <v>30</v>
      </c>
      <c r="O43" s="297" t="s">
        <v>117</v>
      </c>
      <c r="P43" s="290">
        <f>P35+14</f>
        <v>45898</v>
      </c>
      <c r="Q43" s="353">
        <f>Q35+14</f>
        <v>45901</v>
      </c>
      <c r="R43" s="290">
        <f>R35+14</f>
        <v>45905</v>
      </c>
      <c r="S43" s="290">
        <f>S35+14</f>
        <v>45906</v>
      </c>
      <c r="T43" s="292">
        <f>T35+14</f>
        <v>45907</v>
      </c>
      <c r="V43" s="92"/>
      <c r="W43" s="92"/>
    </row>
    <row r="44" spans="1:23" ht="15.75" customHeight="1" x14ac:dyDescent="0.15">
      <c r="A44" s="144" t="s">
        <v>107</v>
      </c>
      <c r="B44" s="275" t="s">
        <v>82</v>
      </c>
      <c r="C44" s="276" t="s">
        <v>109</v>
      </c>
      <c r="D44" s="277" t="s">
        <v>55</v>
      </c>
      <c r="E44" s="216">
        <f t="shared" si="3"/>
        <v>45879</v>
      </c>
      <c r="F44" s="216" t="s">
        <v>65</v>
      </c>
      <c r="G44" s="216">
        <f>I44</f>
        <v>45880</v>
      </c>
      <c r="H44" s="216" t="s">
        <v>27</v>
      </c>
      <c r="I44" s="216">
        <f>E44+1</f>
        <v>45880</v>
      </c>
      <c r="J44" s="217" t="s">
        <v>65</v>
      </c>
      <c r="K44" s="229">
        <f>G44+1</f>
        <v>45881</v>
      </c>
      <c r="L44" s="351"/>
      <c r="M44" s="306"/>
      <c r="N44" s="295"/>
      <c r="O44" s="298"/>
      <c r="P44" s="291"/>
      <c r="Q44" s="354"/>
      <c r="R44" s="291"/>
      <c r="S44" s="291"/>
      <c r="T44" s="293"/>
      <c r="V44" s="92"/>
      <c r="W44" s="92"/>
    </row>
    <row r="45" spans="1:23" ht="15.75" customHeight="1" x14ac:dyDescent="0.15">
      <c r="A45" s="144"/>
      <c r="B45" s="275" t="s">
        <v>66</v>
      </c>
      <c r="C45" s="276" t="s">
        <v>110</v>
      </c>
      <c r="D45" s="277" t="s">
        <v>32</v>
      </c>
      <c r="E45" s="219">
        <f t="shared" si="3"/>
        <v>45880</v>
      </c>
      <c r="F45" s="219">
        <f>E45-1</f>
        <v>45879</v>
      </c>
      <c r="G45" s="219">
        <f>E45+1</f>
        <v>45881</v>
      </c>
      <c r="H45" s="230">
        <f>G45</f>
        <v>45881</v>
      </c>
      <c r="I45" s="219">
        <f>G45+1</f>
        <v>45882</v>
      </c>
      <c r="J45" s="220">
        <f>I45</f>
        <v>45882</v>
      </c>
      <c r="K45" s="221">
        <f>I45+1</f>
        <v>45883</v>
      </c>
      <c r="L45" s="351"/>
      <c r="M45" s="306"/>
      <c r="N45" s="295"/>
      <c r="O45" s="298"/>
      <c r="P45" s="291"/>
      <c r="Q45" s="354"/>
      <c r="R45" s="291"/>
      <c r="S45" s="291"/>
      <c r="T45" s="293"/>
      <c r="V45" s="92"/>
      <c r="W45" s="92"/>
    </row>
    <row r="46" spans="1:23" ht="15.75" customHeight="1" thickBot="1" x14ac:dyDescent="0.2">
      <c r="A46" s="144"/>
      <c r="B46" s="278" t="s">
        <v>67</v>
      </c>
      <c r="C46" s="279" t="s">
        <v>111</v>
      </c>
      <c r="D46" s="280" t="s">
        <v>55</v>
      </c>
      <c r="E46" s="222">
        <f t="shared" si="3"/>
        <v>45877</v>
      </c>
      <c r="F46" s="222" t="s">
        <v>65</v>
      </c>
      <c r="G46" s="222">
        <f>E46+6</f>
        <v>45883</v>
      </c>
      <c r="H46" s="223" t="s">
        <v>65</v>
      </c>
      <c r="I46" s="223" t="s">
        <v>65</v>
      </c>
      <c r="J46" s="224">
        <f>G46</f>
        <v>45883</v>
      </c>
      <c r="K46" s="225">
        <f>J46+1</f>
        <v>45884</v>
      </c>
      <c r="L46" s="351"/>
      <c r="M46" s="306"/>
      <c r="N46" s="295"/>
      <c r="O46" s="298"/>
      <c r="P46" s="291"/>
      <c r="Q46" s="354"/>
      <c r="R46" s="291"/>
      <c r="S46" s="291"/>
      <c r="T46" s="293"/>
      <c r="V46" s="92"/>
      <c r="W46" s="92"/>
    </row>
    <row r="47" spans="1:23" ht="15.75" customHeight="1" thickBot="1" x14ac:dyDescent="0.2">
      <c r="A47" s="144"/>
      <c r="B47" s="284" t="s">
        <v>66</v>
      </c>
      <c r="C47" s="285" t="s">
        <v>112</v>
      </c>
      <c r="D47" s="286" t="s">
        <v>32</v>
      </c>
      <c r="E47" s="232">
        <f t="shared" si="3"/>
        <v>45883</v>
      </c>
      <c r="F47" s="232" t="s">
        <v>65</v>
      </c>
      <c r="G47" s="232">
        <f>H47+1</f>
        <v>45885</v>
      </c>
      <c r="H47" s="232">
        <f>E47+1</f>
        <v>45884</v>
      </c>
      <c r="I47" s="233">
        <f>H47</f>
        <v>45884</v>
      </c>
      <c r="J47" s="234" t="s">
        <v>27</v>
      </c>
      <c r="K47" s="234">
        <f>G47+2</f>
        <v>45887</v>
      </c>
      <c r="L47" s="352"/>
      <c r="M47" s="307"/>
      <c r="N47" s="296"/>
      <c r="O47" s="299"/>
      <c r="P47" s="300"/>
      <c r="Q47" s="355"/>
      <c r="R47" s="300"/>
      <c r="S47" s="300"/>
      <c r="T47" s="302"/>
      <c r="V47" s="92"/>
      <c r="W47" s="92"/>
    </row>
    <row r="48" spans="1:23" ht="15.75" customHeight="1" x14ac:dyDescent="0.4">
      <c r="A48" s="254"/>
      <c r="B48" s="203" t="s">
        <v>113</v>
      </c>
      <c r="C48" s="208"/>
      <c r="D48" s="208"/>
      <c r="E48" s="208"/>
      <c r="F48" s="208"/>
      <c r="G48" s="208"/>
      <c r="H48" s="209"/>
      <c r="I48" s="209"/>
      <c r="J48" s="274"/>
      <c r="K48" s="274"/>
      <c r="L48"/>
      <c r="V48" s="92"/>
      <c r="W48" s="92"/>
    </row>
    <row r="49" spans="1:25" ht="15.75" customHeight="1" x14ac:dyDescent="0.35">
      <c r="A49" s="37"/>
      <c r="B49" s="203"/>
      <c r="C49" s="208"/>
      <c r="D49" s="208"/>
      <c r="E49" s="208"/>
      <c r="F49" s="208"/>
      <c r="G49" s="208"/>
      <c r="H49" s="209"/>
      <c r="I49" s="209"/>
      <c r="J49" s="274"/>
      <c r="K49" s="274"/>
      <c r="L49"/>
      <c r="V49" s="92"/>
      <c r="W49" s="92"/>
    </row>
    <row r="50" spans="1:25" ht="15.75" customHeight="1" x14ac:dyDescent="0.35">
      <c r="A50" s="37"/>
      <c r="B50" s="203"/>
      <c r="C50" s="208"/>
      <c r="D50" s="208"/>
      <c r="E50" s="208"/>
      <c r="F50" s="208"/>
      <c r="G50" s="208"/>
      <c r="H50" s="209"/>
      <c r="I50" s="209"/>
      <c r="J50" s="274"/>
      <c r="K50" s="274"/>
      <c r="L50"/>
      <c r="V50" s="92"/>
      <c r="W50" s="92"/>
    </row>
    <row r="51" spans="1:25" ht="15.75" customHeight="1" x14ac:dyDescent="0.35">
      <c r="A51" s="37"/>
      <c r="B51" s="203"/>
      <c r="C51" s="208"/>
      <c r="D51" s="208"/>
      <c r="E51" s="208"/>
      <c r="F51" s="208"/>
      <c r="G51" s="208"/>
      <c r="H51" s="209"/>
      <c r="I51" s="209"/>
      <c r="J51" s="274"/>
      <c r="K51" s="274"/>
      <c r="L51"/>
      <c r="V51" s="92"/>
      <c r="W51" s="92"/>
    </row>
    <row r="52" spans="1:25" ht="15.75" customHeight="1" x14ac:dyDescent="0.35">
      <c r="A52" s="37"/>
      <c r="B52" s="203"/>
      <c r="C52" s="208"/>
      <c r="D52" s="208"/>
      <c r="E52" s="208"/>
      <c r="F52" s="208"/>
      <c r="G52" s="208"/>
      <c r="H52" s="209"/>
      <c r="I52" s="209"/>
      <c r="J52" s="274"/>
      <c r="K52" s="274"/>
      <c r="V52" s="92"/>
      <c r="W52" s="92"/>
    </row>
    <row r="53" spans="1:25" ht="15.75" customHeight="1" x14ac:dyDescent="0.35">
      <c r="A53" s="37"/>
      <c r="B53" s="203"/>
      <c r="C53" s="208"/>
      <c r="D53" s="208"/>
      <c r="E53" s="208"/>
      <c r="F53" s="208"/>
      <c r="G53" s="208"/>
      <c r="H53" s="209"/>
      <c r="I53" s="209"/>
      <c r="J53" s="274"/>
      <c r="K53" s="274"/>
      <c r="V53" s="92"/>
      <c r="W53" s="92"/>
    </row>
    <row r="54" spans="1:25" ht="15.75" customHeight="1" x14ac:dyDescent="0.35">
      <c r="A54" s="37"/>
      <c r="B54" s="203"/>
      <c r="C54" s="208"/>
      <c r="D54" s="208"/>
      <c r="E54" s="208"/>
      <c r="F54" s="208"/>
      <c r="G54" s="208"/>
      <c r="H54" s="209"/>
      <c r="I54" s="209"/>
      <c r="J54" s="274"/>
      <c r="K54" s="274"/>
      <c r="O54" s="258"/>
      <c r="V54" s="92"/>
      <c r="W54" s="92"/>
    </row>
    <row r="55" spans="1:25" ht="15.75" customHeight="1" x14ac:dyDescent="0.35">
      <c r="A55" s="37"/>
      <c r="B55" s="142"/>
      <c r="C55" s="62"/>
      <c r="D55" s="62"/>
      <c r="E55" s="62"/>
      <c r="F55" s="62"/>
      <c r="G55" s="62"/>
      <c r="H55" s="46"/>
      <c r="I55" s="46"/>
      <c r="V55" s="92"/>
      <c r="W55" s="92"/>
    </row>
    <row r="56" spans="1:25" ht="15.75" customHeight="1" x14ac:dyDescent="0.35">
      <c r="A56" s="37"/>
      <c r="B56" s="142"/>
      <c r="C56" s="62"/>
      <c r="D56" s="62"/>
      <c r="E56" s="62"/>
      <c r="F56" s="62"/>
      <c r="G56" s="62"/>
      <c r="H56" s="46"/>
      <c r="I56" s="46"/>
      <c r="V56" s="92"/>
      <c r="W56" s="92"/>
    </row>
    <row r="57" spans="1:25" ht="15.75" customHeight="1" x14ac:dyDescent="0.35">
      <c r="A57" s="37"/>
      <c r="B57" s="142"/>
      <c r="C57" s="62"/>
      <c r="D57" s="62"/>
      <c r="E57" s="62"/>
      <c r="F57" s="62"/>
      <c r="G57" s="62"/>
      <c r="H57" s="46"/>
      <c r="I57" s="46"/>
      <c r="V57" s="92"/>
      <c r="W57" s="92"/>
    </row>
    <row r="58" spans="1:25" ht="15.75" customHeight="1" x14ac:dyDescent="0.35">
      <c r="A58" s="37"/>
      <c r="B58" s="142"/>
      <c r="C58" s="62"/>
      <c r="D58" s="62"/>
      <c r="E58" s="62"/>
      <c r="F58" s="62"/>
      <c r="G58" s="62"/>
      <c r="H58" s="46"/>
      <c r="I58" s="46"/>
      <c r="V58" s="92"/>
      <c r="W58" s="92"/>
    </row>
    <row r="59" spans="1:25" ht="15.75" customHeight="1" x14ac:dyDescent="0.35">
      <c r="A59" s="37"/>
      <c r="B59" s="142"/>
      <c r="C59" s="62"/>
      <c r="D59" s="62"/>
      <c r="E59" s="62"/>
      <c r="F59" s="62"/>
      <c r="G59" s="62"/>
      <c r="H59" s="46"/>
      <c r="I59" s="46"/>
      <c r="V59" s="92"/>
      <c r="W59" s="92"/>
    </row>
    <row r="60" spans="1:25" ht="15.75" customHeight="1" x14ac:dyDescent="0.35">
      <c r="A60" s="37"/>
      <c r="B60" s="142"/>
      <c r="C60" s="62"/>
      <c r="D60" s="62"/>
      <c r="E60" s="62"/>
      <c r="F60" s="62"/>
      <c r="G60" s="62"/>
      <c r="H60" s="46"/>
      <c r="I60" s="46"/>
      <c r="V60" s="92"/>
      <c r="W60" s="92"/>
    </row>
    <row r="61" spans="1:25" ht="15.95" customHeight="1" x14ac:dyDescent="0.35">
      <c r="A61" s="37"/>
      <c r="B61" s="142"/>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235"/>
      <c r="Y64" s="44"/>
    </row>
    <row r="65" spans="1:25" ht="15.95" customHeight="1" x14ac:dyDescent="0.35">
      <c r="A65" s="37"/>
      <c r="B65" s="62"/>
      <c r="C65" s="62"/>
      <c r="D65" s="62"/>
      <c r="E65" s="62"/>
      <c r="F65" s="62"/>
      <c r="G65" s="62"/>
      <c r="H65" s="46"/>
      <c r="I65" s="46"/>
      <c r="U65" s="235"/>
      <c r="X65" s="44"/>
      <c r="Y65" s="44"/>
    </row>
    <row r="66" spans="1:25" ht="15.95" customHeight="1" x14ac:dyDescent="0.35">
      <c r="A66" s="37"/>
      <c r="B66" s="62"/>
      <c r="C66" s="62"/>
      <c r="D66" s="62"/>
      <c r="E66" s="62"/>
      <c r="F66" s="62"/>
      <c r="G66" s="62"/>
      <c r="H66" s="46"/>
      <c r="I66" s="40"/>
      <c r="J66" s="25"/>
      <c r="L66" s="37"/>
      <c r="M66" s="235"/>
      <c r="N66" s="235"/>
      <c r="O66" s="235"/>
      <c r="P66" s="235"/>
      <c r="Q66" s="235"/>
      <c r="R66" s="235"/>
      <c r="S66" s="235"/>
      <c r="T66" s="235"/>
      <c r="U66" s="235"/>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41</v>
      </c>
      <c r="O69" s="49"/>
      <c r="P69" s="49"/>
      <c r="Q69" s="50"/>
      <c r="R69" s="50"/>
      <c r="S69" s="49"/>
      <c r="T69" s="48" t="s">
        <v>42</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43</v>
      </c>
      <c r="O71" s="49"/>
      <c r="P71" s="49"/>
      <c r="Q71" s="50"/>
      <c r="R71" s="50"/>
      <c r="S71" s="49"/>
      <c r="T71" s="50" t="s">
        <v>44</v>
      </c>
      <c r="U71" s="49"/>
      <c r="X71" s="44"/>
    </row>
    <row r="72" spans="1:25" ht="15.95" customHeight="1" x14ac:dyDescent="0.4">
      <c r="B72" s="62"/>
      <c r="C72" s="62"/>
      <c r="D72" s="62"/>
      <c r="E72" s="62"/>
      <c r="F72" s="62"/>
      <c r="G72" s="62"/>
      <c r="H72" s="46"/>
      <c r="I72" s="94"/>
      <c r="K72" s="52"/>
      <c r="M72" s="50" t="s">
        <v>45</v>
      </c>
      <c r="O72" s="49"/>
      <c r="P72" s="49"/>
      <c r="Q72" s="49"/>
      <c r="R72" s="49"/>
      <c r="S72" s="49"/>
      <c r="T72" s="50" t="s">
        <v>46</v>
      </c>
      <c r="U72" s="49"/>
      <c r="X72" s="25"/>
    </row>
    <row r="73" spans="1:25" ht="15.95" customHeight="1" x14ac:dyDescent="0.25">
      <c r="B73" s="62"/>
      <c r="C73" s="62"/>
      <c r="D73" s="62"/>
      <c r="E73" s="62"/>
      <c r="F73" s="62"/>
      <c r="G73" s="62"/>
      <c r="H73" s="46"/>
      <c r="I73" s="95"/>
      <c r="K73" s="23"/>
      <c r="M73" s="50" t="s">
        <v>47</v>
      </c>
      <c r="N73" s="49"/>
      <c r="O73" s="49"/>
      <c r="P73" s="49"/>
      <c r="Q73" s="49"/>
      <c r="R73" s="49"/>
      <c r="S73" s="48"/>
      <c r="T73" s="53" t="s">
        <v>48</v>
      </c>
      <c r="W73" s="44"/>
      <c r="X73" s="44"/>
    </row>
    <row r="74" spans="1:25" ht="15.95" customHeight="1" x14ac:dyDescent="0.4">
      <c r="A74" s="38"/>
      <c r="B74" s="62"/>
      <c r="C74" s="62"/>
      <c r="D74" s="62"/>
      <c r="E74" s="62"/>
      <c r="F74" s="62"/>
      <c r="G74" s="62"/>
      <c r="H74" s="46"/>
      <c r="K74" s="23"/>
      <c r="M74" s="50" t="s">
        <v>49</v>
      </c>
      <c r="N74" s="49"/>
      <c r="O74" s="49"/>
      <c r="P74" s="49"/>
      <c r="Q74" s="49"/>
      <c r="R74" s="49"/>
      <c r="S74" s="54"/>
      <c r="T74" s="49"/>
      <c r="W74" s="25"/>
    </row>
    <row r="75" spans="1:25" ht="15.95" customHeight="1" x14ac:dyDescent="0.35">
      <c r="A75" s="55"/>
      <c r="B75" s="62"/>
      <c r="C75" s="62"/>
      <c r="D75" s="62"/>
      <c r="E75" s="62"/>
      <c r="F75" s="62"/>
      <c r="G75" s="62"/>
      <c r="H75" s="46"/>
      <c r="I75" s="95"/>
      <c r="K75" s="56"/>
      <c r="M75" s="50" t="s">
        <v>50</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2">
    <mergeCell ref="M19:M22"/>
    <mergeCell ref="N19:N22"/>
    <mergeCell ref="O19:O22"/>
    <mergeCell ref="L32:L34"/>
    <mergeCell ref="P35:P42"/>
    <mergeCell ref="O35:O42"/>
    <mergeCell ref="N35:N42"/>
    <mergeCell ref="M35:M42"/>
    <mergeCell ref="L35:L42"/>
    <mergeCell ref="T2:U2"/>
    <mergeCell ref="B8:J8"/>
    <mergeCell ref="B9:K10"/>
    <mergeCell ref="Q12:Q14"/>
    <mergeCell ref="R12:R14"/>
    <mergeCell ref="S12:S14"/>
    <mergeCell ref="M12:M14"/>
    <mergeCell ref="N12:N14"/>
    <mergeCell ref="O12:O14"/>
    <mergeCell ref="P12:P14"/>
    <mergeCell ref="L12:L14"/>
    <mergeCell ref="P32:P34"/>
    <mergeCell ref="O32:O34"/>
    <mergeCell ref="N32:N34"/>
    <mergeCell ref="M32:M34"/>
    <mergeCell ref="L15:L18"/>
    <mergeCell ref="M15:M18"/>
    <mergeCell ref="N15:N18"/>
    <mergeCell ref="O15:O18"/>
    <mergeCell ref="P15:P18"/>
    <mergeCell ref="P19:P22"/>
    <mergeCell ref="L23:L26"/>
    <mergeCell ref="M23:M26"/>
    <mergeCell ref="N23:N26"/>
    <mergeCell ref="O23:O26"/>
    <mergeCell ref="P23:P26"/>
    <mergeCell ref="L19:L22"/>
    <mergeCell ref="T43:T47"/>
    <mergeCell ref="S43:S47"/>
    <mergeCell ref="R43:R47"/>
    <mergeCell ref="Q43:Q47"/>
    <mergeCell ref="Q15:Q18"/>
    <mergeCell ref="R15:R18"/>
    <mergeCell ref="S15:S18"/>
    <mergeCell ref="Q19:Q22"/>
    <mergeCell ref="R19:R22"/>
    <mergeCell ref="S19:S22"/>
    <mergeCell ref="Q23:Q26"/>
    <mergeCell ref="R23:R26"/>
    <mergeCell ref="S23:S26"/>
    <mergeCell ref="T32:T34"/>
    <mergeCell ref="S32:S34"/>
    <mergeCell ref="R32:R34"/>
    <mergeCell ref="Q32:Q34"/>
    <mergeCell ref="T35:T42"/>
    <mergeCell ref="S35:S42"/>
    <mergeCell ref="R35:R42"/>
    <mergeCell ref="Q35:Q42"/>
    <mergeCell ref="P43:P47"/>
    <mergeCell ref="O43:O47"/>
    <mergeCell ref="N43:N47"/>
    <mergeCell ref="M43:M47"/>
    <mergeCell ref="L43:L47"/>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2025-07-16T06:56:16Z</dcterms:modified>
  <cp:category/>
  <cp:contentStatus/>
</cp:coreProperties>
</file>