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5357" documentId="8_{844F1CF6-B275-42DE-8C79-6C47719DF2BC}" xr6:coauthVersionLast="47" xr6:coauthVersionMax="47" xr10:uidLastSave="{A1DDEBAD-4BBF-413E-80FE-0CC5EABEC8CC}"/>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G29" i="1"/>
  <c r="I29" i="1" s="1"/>
  <c r="E30" i="1"/>
  <c r="I30" i="1" s="1"/>
  <c r="F30" i="1" l="1"/>
  <c r="P15" i="1" l="1"/>
  <c r="P19" i="1" s="1"/>
  <c r="T15" i="1" l="1"/>
  <c r="R15" i="1" l="1"/>
  <c r="W15" i="1" s="1"/>
  <c r="V15" i="1" s="1"/>
  <c r="S15" i="1"/>
  <c r="T12" i="1" l="1"/>
  <c r="P16" i="1"/>
  <c r="P14" i="1"/>
  <c r="P13" i="1"/>
  <c r="F12" i="1"/>
  <c r="H12" i="1" s="1"/>
  <c r="J12" i="1" s="1"/>
  <c r="E15" i="1"/>
  <c r="F15" i="1" s="1"/>
  <c r="H15" i="1" s="1"/>
  <c r="J15" i="1" s="1"/>
  <c r="E14" i="1"/>
  <c r="E13" i="1"/>
  <c r="E31" i="1"/>
  <c r="R12" i="1" l="1"/>
  <c r="V12" i="1" s="1"/>
  <c r="R13" i="1"/>
  <c r="T13" i="1" s="1"/>
  <c r="V13" i="1" s="1"/>
  <c r="P20" i="1"/>
  <c r="E18" i="1"/>
  <c r="Q13" i="1"/>
  <c r="P17" i="1"/>
  <c r="Q17" i="1" s="1"/>
  <c r="E33" i="1"/>
  <c r="E35" i="1" s="1"/>
  <c r="P18" i="1"/>
  <c r="P22" i="1" s="1"/>
  <c r="P23" i="1" l="1"/>
  <c r="E21" i="1"/>
  <c r="F18" i="1"/>
  <c r="F31" i="1"/>
  <c r="G31" i="1" s="1"/>
  <c r="I31" i="1" s="1"/>
  <c r="P21" i="1"/>
  <c r="R17" i="1"/>
  <c r="T17" i="1" s="1"/>
  <c r="V17" i="1" s="1"/>
  <c r="F33" i="1"/>
  <c r="G33" i="1" s="1"/>
  <c r="I33" i="1" s="1"/>
  <c r="R14" i="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S23" i="1"/>
  <c r="T23" i="1" s="1"/>
  <c r="V23" i="1" s="1"/>
  <c r="P27" i="1"/>
  <c r="R23" i="1"/>
  <c r="W23" i="1" s="1"/>
  <c r="F44" i="1"/>
  <c r="G44" i="1" s="1"/>
  <c r="H44" i="1" s="1"/>
  <c r="E50" i="1"/>
  <c r="F50" i="1" s="1"/>
  <c r="G50" i="1" s="1"/>
  <c r="H50" i="1" s="1"/>
  <c r="E52" i="1"/>
  <c r="F49" i="1"/>
  <c r="G49" i="1" s="1"/>
  <c r="H49" i="1" s="1"/>
  <c r="I34" i="1"/>
  <c r="E36" i="1"/>
  <c r="F34" i="1"/>
  <c r="S17" i="1"/>
  <c r="U17" i="1"/>
  <c r="I32" i="1"/>
  <c r="F32" i="1"/>
  <c r="V16" i="1" l="1"/>
  <c r="R16" i="1"/>
  <c r="T20" i="1"/>
  <c r="P24" i="1"/>
  <c r="T24" i="1" s="1"/>
  <c r="S27" i="1"/>
  <c r="T27" i="1" s="1"/>
  <c r="V27" i="1" s="1"/>
  <c r="R27" i="1"/>
  <c r="W27" i="1" s="1"/>
  <c r="R25" i="1"/>
  <c r="S25" i="1" s="1"/>
  <c r="V25" i="1"/>
  <c r="T25" i="1"/>
  <c r="U25" i="1" s="1"/>
  <c r="Q25" i="1"/>
  <c r="F52" i="1"/>
  <c r="G52" i="1" s="1"/>
  <c r="H52" i="1" s="1"/>
  <c r="E53" i="1"/>
  <c r="F53" i="1" s="1"/>
  <c r="G53" i="1" s="1"/>
  <c r="H53" i="1" s="1"/>
  <c r="I36" i="1"/>
  <c r="F36" i="1"/>
  <c r="V24" i="1" l="1"/>
  <c r="R24" i="1"/>
  <c r="R20" i="1"/>
  <c r="V20" i="1" s="1"/>
  <c r="G45" i="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<sst xmlns="http://schemas.openxmlformats.org/spreadsheetml/2006/main" count="480" uniqueCount="164">
  <si>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</si>
  <si>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</si>
  <si>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</si>
  <si>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</si>
  <si>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</si>
  <si>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</si>
  <si>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</si>
  <si>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</si>
  <si>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</si>
  <si>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</si>
  <si>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</si>
  <si>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</si>
  <si>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</si>
  <si>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</si>
  <si>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</si>
  <si>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</si>
  <si>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</si>
  <si>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</si>
  <si>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</si>
  <si>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</si>
  <si>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</si>
  <si>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</si>
  <si>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</si>
  <si>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</si>
  <si>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</si>
  <si>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</si>
  <si>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</si>
  <si>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</si>
  <si>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</si>
  <si>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</si>
  <si>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</si>
  <si>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</si>
  <si>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</si>
  <si>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</si>
  <si>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</si>
  <si>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</si>
  <si>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</si>
  <si>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</si>
  <si>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</si>
  <si>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</si>
  <si>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</si>
  <si>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</si>
  <si>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</si>
  <si>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</si>
  <si>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</si>
  <si>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</si>
  <si>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</si>
  <si>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</si>
  <si>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</si>
  <si>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</si>
  <si>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</si>
  <si>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</si>
  <si>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</si>
  <si>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</si>
  <si>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</si>
  <si>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</si>
  <si>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</si>
  <si>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</si>
  <si>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</si>
  <si>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</si>
  <si>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</si>
  <si>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</si>
  <si>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</si>
  <si>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</si>
  <si>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</si>
  <si>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</si>
  <si>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</si>
  <si>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</si>
  <si>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</si>
  <si>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HEUNG-A XIAMEN</t>
    <phoneticPr fontId="2"/>
  </si>
  <si>
    <t>SKY GLORY</t>
  </si>
  <si>
    <t>DONGJIN NAGOYA</t>
  </si>
  <si>
    <t>SKY AURORA</t>
  </si>
  <si>
    <t>　</t>
    <phoneticPr fontId="18"/>
  </si>
  <si>
    <t>東京本社</t>
    <rPh sb="0" eb="2">
      <t>トウキョウ</t>
    </rPh>
    <rPh sb="2" eb="4">
      <t>ホンシャ</t>
    </rPh>
    <phoneticPr fontId="2"/>
  </si>
  <si>
    <t>大阪支店</t>
    <rPh sb="0" eb="2">
      <t>オオサカ</t>
    </rPh>
    <rPh sb="2" eb="4">
      <t>シテン</t>
    </rPh>
    <phoneticPr fontId="2"/>
  </si>
  <si>
    <t>※</t>
    <phoneticPr fontId="2"/>
  </si>
  <si>
    <t>2529</t>
    <phoneticPr fontId="2"/>
  </si>
  <si>
    <t>HONOR VOYAGER</t>
  </si>
  <si>
    <t>HONOR VOYAGER</t>
    <phoneticPr fontId="2"/>
  </si>
  <si>
    <t>2515</t>
    <phoneticPr fontId="2"/>
  </si>
  <si>
    <t>●</t>
    <phoneticPr fontId="18"/>
  </si>
  <si>
    <t>PANCON VICTORY</t>
    <phoneticPr fontId="2"/>
  </si>
  <si>
    <t>PEGASUS TERA</t>
  </si>
  <si>
    <t>2516</t>
    <phoneticPr fontId="2"/>
  </si>
  <si>
    <t>7/27</t>
    <phoneticPr fontId="18"/>
  </si>
  <si>
    <t>SKIP</t>
    <phoneticPr fontId="18"/>
  </si>
  <si>
    <t>★</t>
    <phoneticPr fontId="18"/>
  </si>
  <si>
    <t>☆</t>
    <phoneticPr fontId="18"/>
  </si>
  <si>
    <t>2530</t>
    <phoneticPr fontId="2"/>
  </si>
  <si>
    <t>0291</t>
    <phoneticPr fontId="2"/>
  </si>
  <si>
    <t>0620</t>
    <phoneticPr fontId="2"/>
  </si>
  <si>
    <t>0621</t>
    <phoneticPr fontId="2"/>
  </si>
  <si>
    <t>0255</t>
    <phoneticPr fontId="2"/>
  </si>
  <si>
    <t>2530</t>
    <phoneticPr fontId="18"/>
  </si>
  <si>
    <t>8/3</t>
    <phoneticPr fontId="18"/>
  </si>
  <si>
    <t>0319</t>
    <phoneticPr fontId="18"/>
  </si>
  <si>
    <t>7/28</t>
    <phoneticPr fontId="18"/>
  </si>
  <si>
    <t>7/30-30</t>
    <phoneticPr fontId="18"/>
  </si>
  <si>
    <t>7/31-8/1</t>
    <phoneticPr fontId="18"/>
  </si>
  <si>
    <t>8/1-1</t>
    <phoneticPr fontId="18"/>
  </si>
  <si>
    <t>7/29</t>
    <phoneticPr fontId="18"/>
  </si>
  <si>
    <t>8/2</t>
    <phoneticPr fontId="18"/>
  </si>
  <si>
    <t>0320</t>
    <phoneticPr fontId="18"/>
  </si>
  <si>
    <t>★本船入れ替え</t>
    <rPh sb="1" eb="4">
      <t>ホンセンイ</t>
    </rPh>
    <rPh sb="5" eb="6">
      <t>カ</t>
    </rPh>
    <phoneticPr fontId="18"/>
  </si>
  <si>
    <t>☆スケジュール調整によりSKIP</t>
    <rPh sb="7" eb="9">
      <t>チョウセイ</t>
    </rPh>
    <phoneticPr fontId="18"/>
  </si>
  <si>
    <t>★○</t>
    <phoneticPr fontId="18"/>
  </si>
  <si>
    <t>○DONGJIN GENIUS 0320N SKIPにつき、DONGJIN NAGOYA 0319NにてCOVER</t>
    <phoneticPr fontId="18"/>
  </si>
  <si>
    <t>HANSUNG WEIHAI</t>
    <phoneticPr fontId="2"/>
  </si>
  <si>
    <t>2531</t>
    <phoneticPr fontId="2"/>
  </si>
  <si>
    <t>2517</t>
    <phoneticPr fontId="2"/>
  </si>
  <si>
    <t>0292</t>
    <phoneticPr fontId="2"/>
  </si>
  <si>
    <t>0622</t>
    <phoneticPr fontId="2"/>
  </si>
  <si>
    <t>0623</t>
    <phoneticPr fontId="2"/>
  </si>
  <si>
    <t>0256</t>
    <phoneticPr fontId="2"/>
  </si>
  <si>
    <t>☆</t>
  </si>
  <si>
    <t>0321</t>
    <phoneticPr fontId="18"/>
  </si>
  <si>
    <t>8/6-7</t>
    <phoneticPr fontId="18"/>
  </si>
  <si>
    <t>8/10</t>
    <phoneticPr fontId="18"/>
  </si>
  <si>
    <t>2531</t>
    <phoneticPr fontId="18"/>
  </si>
  <si>
    <t>◆</t>
    <phoneticPr fontId="18"/>
  </si>
  <si>
    <t>◆配船入れ替え</t>
    <rPh sb="1" eb="4">
      <t>ハイセンイ</t>
    </rPh>
    <rPh sb="5" eb="6">
      <t>カ</t>
    </rPh>
    <phoneticPr fontId="18"/>
  </si>
  <si>
    <t>8/8-8</t>
    <phoneticPr fontId="18"/>
  </si>
  <si>
    <t>8/4</t>
    <phoneticPr fontId="18"/>
  </si>
  <si>
    <t>8/5-5</t>
    <phoneticPr fontId="18"/>
  </si>
  <si>
    <t>8/7-7</t>
    <phoneticPr fontId="18"/>
  </si>
  <si>
    <t>8/7-8</t>
    <phoneticPr fontId="18"/>
  </si>
  <si>
    <t>2532</t>
    <phoneticPr fontId="2"/>
  </si>
  <si>
    <t>0293</t>
    <phoneticPr fontId="2"/>
  </si>
  <si>
    <t>2509</t>
    <phoneticPr fontId="2"/>
  </si>
  <si>
    <t>0624</t>
    <phoneticPr fontId="2"/>
  </si>
  <si>
    <t>0625</t>
    <phoneticPr fontId="2"/>
  </si>
  <si>
    <t>0257</t>
    <phoneticPr fontId="2"/>
  </si>
  <si>
    <t>2506</t>
    <phoneticPr fontId="2"/>
  </si>
  <si>
    <t>2512</t>
    <phoneticPr fontId="2"/>
  </si>
  <si>
    <t>2532</t>
    <phoneticPr fontId="18"/>
  </si>
  <si>
    <t>8/13-14</t>
    <phoneticPr fontId="18"/>
  </si>
  <si>
    <t>8/17</t>
    <phoneticPr fontId="18"/>
  </si>
  <si>
    <t>0322</t>
    <phoneticPr fontId="18"/>
  </si>
  <si>
    <t>8/11</t>
    <phoneticPr fontId="18"/>
  </si>
  <si>
    <t>8/14</t>
    <phoneticPr fontId="18"/>
  </si>
  <si>
    <t>8/12-12</t>
    <phoneticPr fontId="18"/>
  </si>
  <si>
    <t>8/15-15</t>
    <phoneticPr fontId="18"/>
  </si>
  <si>
    <t>8/13-13</t>
    <phoneticPr fontId="18"/>
  </si>
  <si>
    <t>8/14-15</t>
    <phoneticPr fontId="18"/>
  </si>
  <si>
    <t>7/26</t>
    <phoneticPr fontId="2"/>
  </si>
  <si>
    <t>2533</t>
    <phoneticPr fontId="2"/>
  </si>
  <si>
    <t>2518</t>
    <phoneticPr fontId="2"/>
  </si>
  <si>
    <t>0294</t>
    <phoneticPr fontId="2"/>
  </si>
  <si>
    <t>7/27</t>
    <phoneticPr fontId="2"/>
  </si>
  <si>
    <t>0626</t>
    <phoneticPr fontId="2"/>
  </si>
  <si>
    <t>0258</t>
    <phoneticPr fontId="2"/>
  </si>
  <si>
    <t>0627</t>
    <phoneticPr fontId="2"/>
  </si>
  <si>
    <t>●SKY AURORA 2530N SKIPにつきSKY GLORY 2530NにてCOVER</t>
    <phoneticPr fontId="18"/>
  </si>
  <si>
    <t>8/1-2</t>
    <phoneticPr fontId="18"/>
  </si>
  <si>
    <t>0323</t>
    <phoneticPr fontId="18"/>
  </si>
  <si>
    <t>8/20-21</t>
    <phoneticPr fontId="18"/>
  </si>
  <si>
    <t>8/24</t>
    <phoneticPr fontId="18"/>
  </si>
  <si>
    <t>2533</t>
    <phoneticPr fontId="18"/>
  </si>
  <si>
    <t>8/18</t>
    <phoneticPr fontId="18"/>
  </si>
  <si>
    <t>8/19-19</t>
    <phoneticPr fontId="18"/>
  </si>
  <si>
    <t>8/21-21</t>
    <phoneticPr fontId="18"/>
  </si>
  <si>
    <t>8/22-22</t>
    <phoneticPr fontId="18"/>
  </si>
  <si>
    <t>8/21-22</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</si>
</sst>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9">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4" fontId="69" fillId="2" borderId="18" xfId="1" applyNumberFormat="1" applyFont="1" applyFill="1" applyBorder="1"/>
    <xf numFmtId="49" fontId="69" fillId="2" borderId="26" xfId="1" applyNumberFormat="1" applyFont="1" applyFill="1" applyBorder="1" applyAlignment="1">
      <alignment horizontal="right"/>
    </xf>
    <xf numFmtId="14" fontId="69" fillId="0" borderId="24" xfId="1" applyNumberFormat="1" applyFont="1" applyBorder="1" applyAlignment="1">
      <alignment horizontal="left"/>
    </xf>
    <xf numFmtId="177" fontId="72" fillId="0" borderId="25" xfId="1" quotePrefix="1" applyNumberFormat="1" applyFont="1" applyBorder="1" applyAlignment="1">
      <alignment horizontal="center"/>
    </xf>
    <xf numFmtId="177" fontId="54" fillId="0" borderId="25" xfId="1" quotePrefix="1" applyNumberFormat="1" applyFont="1" applyBorder="1" applyAlignment="1">
      <alignment horizontal="center"/>
    </xf>
    <xf numFmtId="177" fontId="72" fillId="0" borderId="45" xfId="1" quotePrefix="1" applyNumberFormat="1" applyFont="1" applyBorder="1" applyAlignment="1">
      <alignment horizontal="center"/>
    </xf>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5" xfId="1" applyNumberFormat="1" applyFont="1" applyBorder="1" applyAlignment="1">
      <alignment horizontal="center"/>
    </xf>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0" fillId="0" borderId="0" xfId="1" applyFont="1" applyAlignment="1">
      <alignment horizontal="center"/>
    </xf>
    <xf numFmtId="0" fontId="76" fillId="0" borderId="14" xfId="1" applyFont="1" applyBorder="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J38" sqref="J38"/>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1">
        <f ca="1">TODAY()</f>
        <v>45861</v>
      </c>
      <c r="U2" s="211"/>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2"/>
      <c r="D5" s="132"/>
      <c r="E5" s="132"/>
      <c r="F5" s="132"/>
      <c r="G5" s="132"/>
      <c r="H5" s="132"/>
      <c r="I5" s="132"/>
      <c r="J5" s="98"/>
      <c r="K5" s="40"/>
      <c r="L5" s="91"/>
      <c r="M5" s="40"/>
      <c r="N5" s="40"/>
      <c r="O5" s="40"/>
      <c r="P5" s="40"/>
      <c r="Q5" s="40"/>
    </row>
    <row r="6" spans="1:24" ht="15.95" customHeight="1" x14ac:dyDescent="0.25">
      <c r="B6" s="131" t="s">
        <v>3</v>
      </c>
      <c r="C6" s="133"/>
      <c r="D6" s="133"/>
      <c r="E6" s="133"/>
      <c r="F6" s="132"/>
      <c r="G6" s="132"/>
      <c r="H6" s="132"/>
      <c r="I6" s="132"/>
      <c r="J6" s="98"/>
      <c r="K6" s="40"/>
      <c r="L6" s="91"/>
      <c r="M6" s="126" t="s">
        <v>4</v>
      </c>
      <c r="N6" s="33"/>
      <c r="O6" s="33"/>
      <c r="P6" s="33"/>
      <c r="Q6" s="33"/>
      <c r="R6" s="33"/>
      <c r="S6" s="33"/>
      <c r="T6" s="47"/>
      <c r="V6" s="94"/>
      <c r="W6" s="94"/>
    </row>
    <row r="7" spans="1:24" ht="15.95" customHeight="1" x14ac:dyDescent="0.15">
      <c r="B7" s="118" t="s">
        <v>5</v>
      </c>
      <c r="C7" s="159"/>
      <c r="D7" s="159"/>
      <c r="E7" s="159"/>
      <c r="F7" s="159"/>
      <c r="G7" s="159"/>
      <c r="H7" s="159"/>
      <c r="I7" s="159"/>
      <c r="J7" s="159"/>
      <c r="M7" s="127" t="s">
        <v>6</v>
      </c>
      <c r="N7" s="23"/>
      <c r="O7" s="23"/>
      <c r="P7" s="23"/>
      <c r="Q7" s="23"/>
      <c r="R7" s="23"/>
      <c r="S7" s="23"/>
      <c r="T7" s="48"/>
    </row>
    <row r="8" spans="1:24" ht="15.95" customHeight="1" thickBot="1" x14ac:dyDescent="0.2">
      <c r="B8" s="160" t="s">
        <v>66</v>
      </c>
      <c r="M8" s="134" t="s">
        <v>7</v>
      </c>
      <c r="N8" s="36"/>
      <c r="O8" s="37"/>
      <c r="P8" s="36"/>
      <c r="Q8" s="36"/>
      <c r="R8" s="36"/>
      <c r="S8" s="36"/>
      <c r="T8" s="49"/>
    </row>
    <row r="9" spans="1:24" ht="19.5" x14ac:dyDescent="0.3">
      <c r="B9" s="212" t="s">
        <v>8</v>
      </c>
      <c r="C9" s="213"/>
      <c r="D9" s="213"/>
      <c r="E9" s="213"/>
      <c r="F9" s="15"/>
      <c r="G9" s="15"/>
      <c r="H9" s="15"/>
      <c r="I9" s="15"/>
      <c r="M9" s="215" t="s">
        <v>9</v>
      </c>
      <c r="N9" s="215"/>
      <c r="O9" s="215"/>
      <c r="P9" s="215"/>
      <c r="Q9" s="215"/>
      <c r="R9" s="215"/>
      <c r="S9" s="215"/>
      <c r="T9" s="215"/>
      <c r="U9" s="215"/>
      <c r="V9" s="215"/>
      <c r="W9" s="105"/>
    </row>
    <row r="10" spans="1:24" ht="15.95" customHeight="1" thickBot="1" x14ac:dyDescent="0.3">
      <c r="B10" s="214"/>
      <c r="C10" s="214"/>
      <c r="D10" s="214"/>
      <c r="E10" s="214"/>
      <c r="F10" s="23"/>
      <c r="G10" s="23"/>
      <c r="H10" s="1"/>
      <c r="I10" s="25"/>
      <c r="J10" s="23"/>
      <c r="M10" s="216"/>
      <c r="N10" s="216"/>
      <c r="O10" s="216"/>
      <c r="P10" s="216"/>
      <c r="Q10" s="216"/>
      <c r="R10" s="216"/>
      <c r="S10" s="216"/>
      <c r="T10" s="216"/>
      <c r="U10" s="216"/>
      <c r="V10" s="216"/>
      <c r="W10" s="105"/>
    </row>
    <row r="11" spans="1:24" ht="15.95" customHeight="1" thickBot="1" x14ac:dyDescent="0.2">
      <c r="B11" s="18" t="s">
        <v>10</v>
      </c>
      <c r="C11" s="46" t="s">
        <v>11</v>
      </c>
      <c r="D11" s="45"/>
      <c r="E11" s="19" t="s">
        <v>12</v>
      </c>
      <c r="F11" s="19" t="s">
        <v>13</v>
      </c>
      <c r="G11" s="19" t="s">
        <v>14</v>
      </c>
      <c r="H11" s="19" t="s">
        <v>15</v>
      </c>
      <c r="I11" s="21" t="s">
        <v>16</v>
      </c>
      <c r="J11" s="20" t="s">
        <v>12</v>
      </c>
      <c r="M11" s="104" t="s">
        <v>17</v>
      </c>
      <c r="N11" s="46" t="s">
        <v>11</v>
      </c>
      <c r="O11" s="45"/>
      <c r="P11" s="19" t="s">
        <v>12</v>
      </c>
      <c r="Q11" s="19" t="s">
        <v>18</v>
      </c>
      <c r="R11" s="19" t="s">
        <v>19</v>
      </c>
      <c r="S11" s="19" t="s">
        <v>20</v>
      </c>
      <c r="T11" s="19" t="s">
        <v>21</v>
      </c>
      <c r="U11" s="21" t="s">
        <v>22</v>
      </c>
      <c r="V11" s="19" t="s">
        <v>12</v>
      </c>
      <c r="W11" s="21" t="s">
        <v>18</v>
      </c>
      <c r="X11" s="138"/>
    </row>
    <row r="12" spans="1:24" ht="15.95" customHeight="1" x14ac:dyDescent="0.15">
      <c r="A12" s="173" t="s">
        <v>76</v>
      </c>
      <c r="B12" s="7" t="s">
        <v>69</v>
      </c>
      <c r="C12" s="168" t="s">
        <v>89</v>
      </c>
      <c r="D12" s="4" t="s">
        <v>23</v>
      </c>
      <c r="E12" s="60" t="s">
        <v>145</v>
      </c>
      <c r="F12" s="51">
        <f>E12+2</f>
        <v>45866</v>
      </c>
      <c r="G12" s="51">
        <f>+F12</f>
        <v>45866</v>
      </c>
      <c r="H12" s="51">
        <f>F12+1</f>
        <v>45867</v>
      </c>
      <c r="I12" s="83" t="s">
        <v>24</v>
      </c>
      <c r="J12" s="72">
        <f>H12+3</f>
        <v>45870</v>
      </c>
      <c r="K12" s="95"/>
      <c r="L12" s="173"/>
      <c r="M12" s="184" t="s">
        <v>108</v>
      </c>
      <c r="N12" s="185" t="s">
        <v>133</v>
      </c>
      <c r="O12" s="186" t="s">
        <v>32</v>
      </c>
      <c r="P12" s="187" t="s">
        <v>149</v>
      </c>
      <c r="Q12" s="188" t="s">
        <v>25</v>
      </c>
      <c r="R12" s="187">
        <f>T12</f>
        <v>45866</v>
      </c>
      <c r="S12" s="188" t="s">
        <v>25</v>
      </c>
      <c r="T12" s="187">
        <f>P12+1</f>
        <v>45866</v>
      </c>
      <c r="U12" s="189" t="s">
        <v>25</v>
      </c>
      <c r="V12" s="187">
        <f>R12+1</f>
        <v>45867</v>
      </c>
      <c r="W12" s="210" t="s">
        <v>25</v>
      </c>
    </row>
    <row r="13" spans="1:24" ht="15.95" customHeight="1" x14ac:dyDescent="0.15">
      <c r="A13" s="88" t="s">
        <v>76</v>
      </c>
      <c r="B13" s="135" t="s">
        <v>63</v>
      </c>
      <c r="C13" s="169" t="s">
        <v>80</v>
      </c>
      <c r="D13" s="27" t="s">
        <v>26</v>
      </c>
      <c r="E13" s="71">
        <f>E12+1</f>
        <v>45865</v>
      </c>
      <c r="F13" s="71">
        <f>G13</f>
        <v>45867</v>
      </c>
      <c r="G13" s="71">
        <f>E13+2</f>
        <v>45867</v>
      </c>
      <c r="H13" s="71">
        <f>G13+2</f>
        <v>45869</v>
      </c>
      <c r="I13" s="80" t="s">
        <v>24</v>
      </c>
      <c r="J13" s="73">
        <f>H13+2</f>
        <v>45871</v>
      </c>
      <c r="L13" s="173"/>
      <c r="M13" s="191" t="s">
        <v>27</v>
      </c>
      <c r="N13" s="192" t="s">
        <v>91</v>
      </c>
      <c r="O13" s="193" t="s">
        <v>28</v>
      </c>
      <c r="P13" s="194">
        <f>P12+1</f>
        <v>45866</v>
      </c>
      <c r="Q13" s="194">
        <f>P13-1</f>
        <v>45865</v>
      </c>
      <c r="R13" s="194">
        <f>P13+1</f>
        <v>45867</v>
      </c>
      <c r="S13" s="194">
        <f>R13</f>
        <v>45867</v>
      </c>
      <c r="T13" s="194">
        <f>R13+1</f>
        <v>45868</v>
      </c>
      <c r="U13" s="195">
        <f>T13</f>
        <v>45868</v>
      </c>
      <c r="V13" s="194">
        <f>T13+1</f>
        <v>45869</v>
      </c>
      <c r="W13" s="209" t="s">
        <v>25</v>
      </c>
    </row>
    <row r="14" spans="1:24" ht="15.95" customHeight="1" thickBot="1" x14ac:dyDescent="0.2">
      <c r="B14" s="3" t="s">
        <v>29</v>
      </c>
      <c r="C14" s="170" t="s">
        <v>90</v>
      </c>
      <c r="D14" s="28" t="s">
        <v>28</v>
      </c>
      <c r="E14" s="70">
        <f>E12+3</f>
        <v>45867</v>
      </c>
      <c r="F14" s="70">
        <f>E14+3</f>
        <v>45870</v>
      </c>
      <c r="G14" s="54">
        <f>F14</f>
        <v>45870</v>
      </c>
      <c r="H14" s="70">
        <f>F14+1</f>
        <v>45871</v>
      </c>
      <c r="I14" s="99" t="s">
        <v>30</v>
      </c>
      <c r="J14" s="74">
        <f>H14+2</f>
        <v>45873</v>
      </c>
      <c r="L14" s="173" t="s">
        <v>76</v>
      </c>
      <c r="M14" s="196" t="s">
        <v>31</v>
      </c>
      <c r="N14" s="192" t="s">
        <v>93</v>
      </c>
      <c r="O14" s="193" t="s">
        <v>32</v>
      </c>
      <c r="P14" s="197">
        <f>P12-2</f>
        <v>45863</v>
      </c>
      <c r="Q14" s="197" t="s">
        <v>25</v>
      </c>
      <c r="R14" s="197">
        <f>P14+6</f>
        <v>45869</v>
      </c>
      <c r="S14" s="198" t="s">
        <v>25</v>
      </c>
      <c r="T14" s="198" t="s">
        <v>25</v>
      </c>
      <c r="U14" s="199">
        <f>R14</f>
        <v>45869</v>
      </c>
      <c r="V14" s="197">
        <f>U14+1</f>
        <v>45870</v>
      </c>
      <c r="W14" s="200" t="s">
        <v>25</v>
      </c>
    </row>
    <row r="15" spans="1:24" ht="15.95" customHeight="1" thickBot="1" x14ac:dyDescent="0.2">
      <c r="A15" s="173"/>
      <c r="B15" s="7" t="s">
        <v>69</v>
      </c>
      <c r="C15" s="168" t="s">
        <v>109</v>
      </c>
      <c r="D15" s="4" t="s">
        <v>23</v>
      </c>
      <c r="E15" s="60">
        <f>E12+7</f>
        <v>45871</v>
      </c>
      <c r="F15" s="51">
        <f>E15+2</f>
        <v>45873</v>
      </c>
      <c r="G15" s="51">
        <f>+F15</f>
        <v>45873</v>
      </c>
      <c r="H15" s="51">
        <f>F15+1</f>
        <v>45874</v>
      </c>
      <c r="I15" s="83" t="s">
        <v>24</v>
      </c>
      <c r="J15" s="72">
        <f>H15+3</f>
        <v>45877</v>
      </c>
      <c r="L15" s="173"/>
      <c r="M15" s="176" t="s">
        <v>27</v>
      </c>
      <c r="N15" s="201" t="s">
        <v>92</v>
      </c>
      <c r="O15" s="202" t="s">
        <v>28</v>
      </c>
      <c r="P15" s="203">
        <f>P12+4</f>
        <v>45869</v>
      </c>
      <c r="Q15" s="203" t="s">
        <v>25</v>
      </c>
      <c r="R15" s="203">
        <f>T15+1</f>
        <v>45871</v>
      </c>
      <c r="S15" s="203">
        <f>T15</f>
        <v>45870</v>
      </c>
      <c r="T15" s="204">
        <f>P15+1</f>
        <v>45870</v>
      </c>
      <c r="U15" s="205" t="s">
        <v>33</v>
      </c>
      <c r="V15" s="203">
        <f>W15+1</f>
        <v>45873</v>
      </c>
      <c r="W15" s="206">
        <f>R15+1</f>
        <v>45872</v>
      </c>
    </row>
    <row r="16" spans="1:24" ht="15.95" customHeight="1" x14ac:dyDescent="0.15">
      <c r="A16" s="88"/>
      <c r="B16" s="135" t="s">
        <v>83</v>
      </c>
      <c r="C16" s="169" t="s">
        <v>110</v>
      </c>
      <c r="D16" s="27" t="s">
        <v>26</v>
      </c>
      <c r="E16" s="71">
        <f t="shared" ref="E16:E21" si="0">E13+7</f>
        <v>45872</v>
      </c>
      <c r="F16" s="71">
        <f>E16+2</f>
        <v>45874</v>
      </c>
      <c r="G16" s="71">
        <f>F16</f>
        <v>45874</v>
      </c>
      <c r="H16" s="71">
        <f>G16+2</f>
        <v>45876</v>
      </c>
      <c r="I16" s="80" t="s">
        <v>24</v>
      </c>
      <c r="J16" s="73">
        <f>H16+2</f>
        <v>45878</v>
      </c>
      <c r="L16" s="173"/>
      <c r="M16" s="184" t="s">
        <v>108</v>
      </c>
      <c r="N16" s="185" t="s">
        <v>129</v>
      </c>
      <c r="O16" s="186" t="s">
        <v>32</v>
      </c>
      <c r="P16" s="187">
        <f>P12+7</f>
        <v>45872</v>
      </c>
      <c r="Q16" s="188" t="s">
        <v>25</v>
      </c>
      <c r="R16" s="188">
        <f>T16</f>
        <v>45873</v>
      </c>
      <c r="S16" s="188" t="s">
        <v>25</v>
      </c>
      <c r="T16" s="188">
        <f>P16+1</f>
        <v>45873</v>
      </c>
      <c r="U16" s="189" t="s">
        <v>25</v>
      </c>
      <c r="V16" s="188">
        <f>R16+1</f>
        <v>45874</v>
      </c>
      <c r="W16" s="190" t="s">
        <v>25</v>
      </c>
    </row>
    <row r="17" spans="1:23" ht="15.95" customHeight="1" thickBot="1" x14ac:dyDescent="0.2">
      <c r="B17" s="3" t="s">
        <v>29</v>
      </c>
      <c r="C17" s="170" t="s">
        <v>111</v>
      </c>
      <c r="D17" s="28" t="s">
        <v>28</v>
      </c>
      <c r="E17" s="70">
        <f t="shared" si="0"/>
        <v>45874</v>
      </c>
      <c r="F17" s="70">
        <f>E17+3</f>
        <v>45877</v>
      </c>
      <c r="G17" s="54">
        <f>F17</f>
        <v>45877</v>
      </c>
      <c r="H17" s="70">
        <f>F17+1</f>
        <v>45878</v>
      </c>
      <c r="I17" s="99" t="s">
        <v>30</v>
      </c>
      <c r="J17" s="74">
        <f>H17+2</f>
        <v>45880</v>
      </c>
      <c r="L17" s="173"/>
      <c r="M17" s="191" t="s">
        <v>27</v>
      </c>
      <c r="N17" s="192" t="s">
        <v>112</v>
      </c>
      <c r="O17" s="193" t="s">
        <v>28</v>
      </c>
      <c r="P17" s="194">
        <f>P13+7</f>
        <v>45873</v>
      </c>
      <c r="Q17" s="194">
        <f>P17-1</f>
        <v>45872</v>
      </c>
      <c r="R17" s="194">
        <f>P17+1</f>
        <v>45874</v>
      </c>
      <c r="S17" s="207">
        <f>R17</f>
        <v>45874</v>
      </c>
      <c r="T17" s="194">
        <f>R17+1</f>
        <v>45875</v>
      </c>
      <c r="U17" s="195">
        <f>T17</f>
        <v>45875</v>
      </c>
      <c r="V17" s="194">
        <f>T17+1</f>
        <v>45876</v>
      </c>
      <c r="W17" s="208" t="s">
        <v>24</v>
      </c>
    </row>
    <row r="18" spans="1:23" ht="15.95" customHeight="1" x14ac:dyDescent="0.15">
      <c r="A18" s="173"/>
      <c r="B18" s="7" t="s">
        <v>69</v>
      </c>
      <c r="C18" s="168" t="s">
        <v>127</v>
      </c>
      <c r="D18" s="4" t="s">
        <v>23</v>
      </c>
      <c r="E18" s="51">
        <f t="shared" si="0"/>
        <v>45878</v>
      </c>
      <c r="F18" s="51">
        <f>E18+2</f>
        <v>45880</v>
      </c>
      <c r="G18" s="51">
        <f>+F18</f>
        <v>45880</v>
      </c>
      <c r="H18" s="51">
        <f>G18+1</f>
        <v>45881</v>
      </c>
      <c r="I18" s="83" t="s">
        <v>24</v>
      </c>
      <c r="J18" s="72">
        <f>H18+3</f>
        <v>45884</v>
      </c>
      <c r="K18" s="61"/>
      <c r="L18" s="173"/>
      <c r="M18" s="196" t="s">
        <v>31</v>
      </c>
      <c r="N18" s="192" t="s">
        <v>114</v>
      </c>
      <c r="O18" s="193" t="s">
        <v>32</v>
      </c>
      <c r="P18" s="197">
        <f>P14+7</f>
        <v>45870</v>
      </c>
      <c r="Q18" s="197" t="s">
        <v>25</v>
      </c>
      <c r="R18" s="197">
        <f>P18+6</f>
        <v>45876</v>
      </c>
      <c r="S18" s="198" t="s">
        <v>25</v>
      </c>
      <c r="T18" s="198" t="s">
        <v>25</v>
      </c>
      <c r="U18" s="199">
        <f>R18</f>
        <v>45876</v>
      </c>
      <c r="V18" s="197">
        <f>U18+1</f>
        <v>45877</v>
      </c>
      <c r="W18" s="200" t="s">
        <v>25</v>
      </c>
    </row>
    <row r="19" spans="1:23" ht="15.95" customHeight="1" thickBot="1" x14ac:dyDescent="0.2">
      <c r="A19" s="88"/>
      <c r="B19" s="135" t="s">
        <v>63</v>
      </c>
      <c r="C19" s="169" t="s">
        <v>84</v>
      </c>
      <c r="D19" s="27" t="s">
        <v>26</v>
      </c>
      <c r="E19" s="71">
        <f t="shared" si="0"/>
        <v>45879</v>
      </c>
      <c r="F19" s="71">
        <f>E19+2</f>
        <v>45881</v>
      </c>
      <c r="G19" s="71">
        <f>F19</f>
        <v>45881</v>
      </c>
      <c r="H19" s="71">
        <f>G19+2</f>
        <v>45883</v>
      </c>
      <c r="I19" s="80" t="s">
        <v>24</v>
      </c>
      <c r="J19" s="73">
        <f>H19+2</f>
        <v>45885</v>
      </c>
      <c r="L19" s="173"/>
      <c r="M19" s="176" t="s">
        <v>27</v>
      </c>
      <c r="N19" s="201" t="s">
        <v>113</v>
      </c>
      <c r="O19" s="202" t="s">
        <v>28</v>
      </c>
      <c r="P19" s="203">
        <f>P15+7</f>
        <v>45876</v>
      </c>
      <c r="Q19" s="203" t="s">
        <v>25</v>
      </c>
      <c r="R19" s="203">
        <f>T19+1</f>
        <v>45878</v>
      </c>
      <c r="S19" s="203">
        <f>T19</f>
        <v>45877</v>
      </c>
      <c r="T19" s="204">
        <f>P19+1</f>
        <v>45877</v>
      </c>
      <c r="U19" s="205" t="s">
        <v>33</v>
      </c>
      <c r="V19" s="203">
        <f>R19+2</f>
        <v>45880</v>
      </c>
      <c r="W19" s="206">
        <f>V19-1</f>
        <v>45879</v>
      </c>
    </row>
    <row r="20" spans="1:23" ht="15.95" customHeight="1" thickBot="1" x14ac:dyDescent="0.2">
      <c r="B20" s="3" t="s">
        <v>29</v>
      </c>
      <c r="C20" s="170" t="s">
        <v>128</v>
      </c>
      <c r="D20" s="28" t="s">
        <v>28</v>
      </c>
      <c r="E20" s="70">
        <f t="shared" si="0"/>
        <v>45881</v>
      </c>
      <c r="F20" s="70">
        <f>E20+3</f>
        <v>45884</v>
      </c>
      <c r="G20" s="54">
        <f>F20</f>
        <v>45884</v>
      </c>
      <c r="H20" s="70">
        <f>F20+1</f>
        <v>45885</v>
      </c>
      <c r="I20" s="99" t="s">
        <v>30</v>
      </c>
      <c r="J20" s="74">
        <f>H20+2</f>
        <v>45887</v>
      </c>
      <c r="L20" s="173"/>
      <c r="M20" s="184" t="s">
        <v>108</v>
      </c>
      <c r="N20" s="185" t="s">
        <v>134</v>
      </c>
      <c r="O20" s="186" t="s">
        <v>32</v>
      </c>
      <c r="P20" s="188">
        <f t="shared" ref="P20:P27" si="1">P16+7</f>
        <v>45879</v>
      </c>
      <c r="Q20" s="188" t="s">
        <v>25</v>
      </c>
      <c r="R20" s="188">
        <f>T20</f>
        <v>45880</v>
      </c>
      <c r="S20" s="188" t="s">
        <v>25</v>
      </c>
      <c r="T20" s="188">
        <f>P20+1</f>
        <v>45880</v>
      </c>
      <c r="U20" s="189" t="s">
        <v>25</v>
      </c>
      <c r="V20" s="188">
        <f>R20+1</f>
        <v>45881</v>
      </c>
      <c r="W20" s="190" t="s">
        <v>25</v>
      </c>
    </row>
    <row r="21" spans="1:23" ht="15.95" customHeight="1" x14ac:dyDescent="0.15">
      <c r="A21" s="173"/>
      <c r="B21" s="7" t="s">
        <v>69</v>
      </c>
      <c r="C21" s="168" t="s">
        <v>146</v>
      </c>
      <c r="D21" s="4" t="s">
        <v>23</v>
      </c>
      <c r="E21" s="51">
        <f t="shared" si="0"/>
        <v>45885</v>
      </c>
      <c r="F21" s="51">
        <f>E21+2</f>
        <v>45887</v>
      </c>
      <c r="G21" s="51">
        <f>+F21</f>
        <v>45887</v>
      </c>
      <c r="H21" s="51">
        <f>G21+1</f>
        <v>45888</v>
      </c>
      <c r="I21" s="83" t="s">
        <v>24</v>
      </c>
      <c r="J21" s="72">
        <f>H21+3</f>
        <v>45891</v>
      </c>
      <c r="K21" s="61"/>
      <c r="L21" s="173"/>
      <c r="M21" s="191" t="s">
        <v>27</v>
      </c>
      <c r="N21" s="192" t="s">
        <v>130</v>
      </c>
      <c r="O21" s="193" t="s">
        <v>28</v>
      </c>
      <c r="P21" s="194">
        <f>P17+7</f>
        <v>45880</v>
      </c>
      <c r="Q21" s="194">
        <f>P21-1</f>
        <v>45879</v>
      </c>
      <c r="R21" s="194">
        <f>P21+1</f>
        <v>45881</v>
      </c>
      <c r="S21" s="207">
        <f>R21</f>
        <v>45881</v>
      </c>
      <c r="T21" s="194">
        <f>P21+2</f>
        <v>45882</v>
      </c>
      <c r="U21" s="195">
        <f>T21</f>
        <v>45882</v>
      </c>
      <c r="V21" s="194">
        <f>P21+3</f>
        <v>45883</v>
      </c>
      <c r="W21" s="208" t="s">
        <v>25</v>
      </c>
    </row>
    <row r="22" spans="1:23" ht="15.95" customHeight="1" x14ac:dyDescent="0.15">
      <c r="A22" s="88"/>
      <c r="B22" s="135" t="s">
        <v>83</v>
      </c>
      <c r="C22" s="169" t="s">
        <v>147</v>
      </c>
      <c r="D22" s="27" t="s">
        <v>26</v>
      </c>
      <c r="E22" s="71">
        <f>E21+1</f>
        <v>45886</v>
      </c>
      <c r="F22" s="71">
        <f>E22+2</f>
        <v>45888</v>
      </c>
      <c r="G22" s="71">
        <f>F22</f>
        <v>45888</v>
      </c>
      <c r="H22" s="71">
        <f>G22+2</f>
        <v>45890</v>
      </c>
      <c r="I22" s="80" t="s">
        <v>24</v>
      </c>
      <c r="J22" s="73">
        <f>H22+2</f>
        <v>45892</v>
      </c>
      <c r="L22" s="173"/>
      <c r="M22" s="196" t="s">
        <v>31</v>
      </c>
      <c r="N22" s="192" t="s">
        <v>132</v>
      </c>
      <c r="O22" s="193" t="s">
        <v>32</v>
      </c>
      <c r="P22" s="197">
        <f>P18+7</f>
        <v>45877</v>
      </c>
      <c r="Q22" s="197" t="s">
        <v>25</v>
      </c>
      <c r="R22" s="197">
        <f>P22+6</f>
        <v>45883</v>
      </c>
      <c r="S22" s="198" t="s">
        <v>25</v>
      </c>
      <c r="T22" s="198" t="s">
        <v>25</v>
      </c>
      <c r="U22" s="199">
        <f>R22</f>
        <v>45883</v>
      </c>
      <c r="V22" s="197">
        <f>U22+1</f>
        <v>45884</v>
      </c>
      <c r="W22" s="200" t="s">
        <v>25</v>
      </c>
    </row>
    <row r="23" spans="1:23" ht="15.95" customHeight="1" thickBot="1" x14ac:dyDescent="0.2">
      <c r="B23" s="3" t="s">
        <v>29</v>
      </c>
      <c r="C23" s="170" t="s">
        <v>148</v>
      </c>
      <c r="D23" s="28" t="s">
        <v>28</v>
      </c>
      <c r="E23" s="70">
        <f>E20+7</f>
        <v>45888</v>
      </c>
      <c r="F23" s="70">
        <f>E23+3</f>
        <v>45891</v>
      </c>
      <c r="G23" s="54">
        <f>F23</f>
        <v>45891</v>
      </c>
      <c r="H23" s="70">
        <f>F23+1</f>
        <v>45892</v>
      </c>
      <c r="I23" s="99" t="s">
        <v>30</v>
      </c>
      <c r="J23" s="74">
        <f>H23+2</f>
        <v>45894</v>
      </c>
      <c r="L23" s="173"/>
      <c r="M23" s="176" t="s">
        <v>27</v>
      </c>
      <c r="N23" s="201" t="s">
        <v>131</v>
      </c>
      <c r="O23" s="202" t="s">
        <v>28</v>
      </c>
      <c r="P23" s="203">
        <f>P19+7</f>
        <v>45883</v>
      </c>
      <c r="Q23" s="203" t="s">
        <v>25</v>
      </c>
      <c r="R23" s="203">
        <f>P23+2</f>
        <v>45885</v>
      </c>
      <c r="S23" s="203">
        <f>P23+1</f>
        <v>45884</v>
      </c>
      <c r="T23" s="204">
        <f>S23</f>
        <v>45884</v>
      </c>
      <c r="U23" s="205" t="s">
        <v>33</v>
      </c>
      <c r="V23" s="203">
        <f>T23+3</f>
        <v>45887</v>
      </c>
      <c r="W23" s="206">
        <f>R23+1</f>
        <v>45886</v>
      </c>
    </row>
    <row r="24" spans="1:23" ht="15.95" customHeight="1" x14ac:dyDescent="0.15">
      <c r="B24" s="174"/>
      <c r="L24" s="173"/>
      <c r="M24" s="184" t="s">
        <v>108</v>
      </c>
      <c r="N24" s="185" t="s">
        <v>80</v>
      </c>
      <c r="O24" s="186" t="s">
        <v>32</v>
      </c>
      <c r="P24" s="188">
        <f t="shared" si="1"/>
        <v>45886</v>
      </c>
      <c r="Q24" s="188" t="s">
        <v>25</v>
      </c>
      <c r="R24" s="188">
        <f>T24</f>
        <v>45887</v>
      </c>
      <c r="S24" s="188" t="s">
        <v>25</v>
      </c>
      <c r="T24" s="188">
        <f>P24+1</f>
        <v>45887</v>
      </c>
      <c r="U24" s="189" t="s">
        <v>25</v>
      </c>
      <c r="V24" s="188">
        <f>R24+1</f>
        <v>45888</v>
      </c>
      <c r="W24" s="190" t="s">
        <v>25</v>
      </c>
    </row>
    <row r="25" spans="1:23" ht="15.95" customHeight="1" x14ac:dyDescent="0.15">
      <c r="B25" s="16"/>
      <c r="D25" s="29"/>
      <c r="E25" s="61"/>
      <c r="I25" s="75"/>
      <c r="J25" s="61"/>
      <c r="K25" s="61"/>
      <c r="L25" s="173"/>
      <c r="M25" s="191" t="s">
        <v>27</v>
      </c>
      <c r="N25" s="192" t="s">
        <v>150</v>
      </c>
      <c r="O25" s="193" t="s">
        <v>28</v>
      </c>
      <c r="P25" s="194">
        <f t="shared" si="1"/>
        <v>45887</v>
      </c>
      <c r="Q25" s="194">
        <f>P25-1</f>
        <v>45886</v>
      </c>
      <c r="R25" s="194">
        <f>P25+1</f>
        <v>45888</v>
      </c>
      <c r="S25" s="207">
        <f>R25</f>
        <v>45888</v>
      </c>
      <c r="T25" s="194">
        <f>P25+2</f>
        <v>45889</v>
      </c>
      <c r="U25" s="195">
        <f>T25</f>
        <v>45889</v>
      </c>
      <c r="V25" s="194">
        <f>P25+3</f>
        <v>45890</v>
      </c>
      <c r="W25" s="208" t="s">
        <v>25</v>
      </c>
    </row>
    <row r="26" spans="1:23" ht="15.95" customHeight="1" x14ac:dyDescent="0.15">
      <c r="B26" s="215" t="s">
        <v>64</v>
      </c>
      <c r="C26" s="212"/>
      <c r="D26" s="212"/>
      <c r="E26" s="212"/>
      <c r="F26" s="212"/>
      <c r="G26" s="212"/>
      <c r="H26" s="30"/>
      <c r="I26" s="30"/>
      <c r="J26" s="30"/>
      <c r="L26" s="173"/>
      <c r="M26" s="196" t="s">
        <v>31</v>
      </c>
      <c r="N26" s="192" t="s">
        <v>151</v>
      </c>
      <c r="O26" s="193" t="s">
        <v>32</v>
      </c>
      <c r="P26" s="197">
        <f t="shared" si="1"/>
        <v>45884</v>
      </c>
      <c r="Q26" s="197" t="s">
        <v>25</v>
      </c>
      <c r="R26" s="197">
        <f>P26+6</f>
        <v>45890</v>
      </c>
      <c r="S26" s="198" t="s">
        <v>25</v>
      </c>
      <c r="T26" s="198" t="s">
        <v>25</v>
      </c>
      <c r="U26" s="199">
        <f>R26</f>
        <v>45890</v>
      </c>
      <c r="V26" s="197">
        <f>U26+1</f>
        <v>45891</v>
      </c>
      <c r="W26" s="200" t="s">
        <v>25</v>
      </c>
    </row>
    <row r="27" spans="1:23" ht="15.95" customHeight="1" thickBot="1" x14ac:dyDescent="0.2">
      <c r="B27" s="212"/>
      <c r="C27" s="212"/>
      <c r="D27" s="212"/>
      <c r="E27" s="212"/>
      <c r="F27" s="212"/>
      <c r="G27" s="212"/>
      <c r="H27" s="30"/>
      <c r="L27" s="173"/>
      <c r="M27" s="176" t="s">
        <v>27</v>
      </c>
      <c r="N27" s="201" t="s">
        <v>152</v>
      </c>
      <c r="O27" s="202" t="s">
        <v>28</v>
      </c>
      <c r="P27" s="203">
        <f t="shared" si="1"/>
        <v>45890</v>
      </c>
      <c r="Q27" s="203" t="s">
        <v>25</v>
      </c>
      <c r="R27" s="203">
        <f>P27+2</f>
        <v>45892</v>
      </c>
      <c r="S27" s="203">
        <f>P27+1</f>
        <v>45891</v>
      </c>
      <c r="T27" s="204">
        <f>S27</f>
        <v>45891</v>
      </c>
      <c r="U27" s="205" t="s">
        <v>33</v>
      </c>
      <c r="V27" s="203">
        <f>T27+3</f>
        <v>45894</v>
      </c>
      <c r="W27" s="206">
        <f>R27+1</f>
        <v>45893</v>
      </c>
    </row>
    <row r="28" spans="1:23" ht="15.95" customHeight="1" thickBot="1" x14ac:dyDescent="0.2">
      <c r="B28" s="2" t="s">
        <v>17</v>
      </c>
      <c r="C28" s="21" t="s">
        <v>11</v>
      </c>
      <c r="D28" s="22"/>
      <c r="E28" s="22" t="s">
        <v>12</v>
      </c>
      <c r="F28" s="19" t="s">
        <v>34</v>
      </c>
      <c r="G28" s="19" t="s">
        <v>35</v>
      </c>
      <c r="H28" s="21" t="s">
        <v>16</v>
      </c>
      <c r="I28" s="20" t="s">
        <v>12</v>
      </c>
      <c r="L28" s="87"/>
      <c r="M28" s="172"/>
      <c r="N28" s="75"/>
      <c r="O28" s="29"/>
      <c r="P28" s="106"/>
      <c r="Q28" s="106"/>
      <c r="R28" s="61"/>
      <c r="S28" s="61"/>
      <c r="T28" s="61"/>
      <c r="U28" s="106"/>
      <c r="V28" s="106"/>
      <c r="W28" s="106"/>
    </row>
    <row r="29" spans="1:23" ht="15.95" customHeight="1" x14ac:dyDescent="0.15">
      <c r="A29" s="88" t="s">
        <v>76</v>
      </c>
      <c r="B29" s="218" t="s">
        <v>82</v>
      </c>
      <c r="C29" s="169" t="s">
        <v>77</v>
      </c>
      <c r="D29" s="27" t="s">
        <v>28</v>
      </c>
      <c r="E29" s="71" t="s">
        <v>149</v>
      </c>
      <c r="F29" s="52">
        <f>E29+2</f>
        <v>45867</v>
      </c>
      <c r="G29" s="55">
        <f>E29+4</f>
        <v>45869</v>
      </c>
      <c r="H29" s="77" t="s">
        <v>24</v>
      </c>
      <c r="I29" s="53">
        <f>G29+3</f>
        <v>45872</v>
      </c>
      <c r="L29" s="87"/>
      <c r="M29" s="172"/>
      <c r="N29" s="75"/>
      <c r="O29" s="29"/>
      <c r="P29" s="106"/>
      <c r="Q29" s="106"/>
      <c r="R29" s="61"/>
      <c r="S29" s="61"/>
      <c r="T29" s="61"/>
      <c r="U29" s="106"/>
      <c r="V29" s="106"/>
      <c r="W29" s="106"/>
    </row>
    <row r="30" spans="1:23" ht="15.95" customHeight="1" thickBot="1" x14ac:dyDescent="0.2">
      <c r="A30" s="88"/>
      <c r="B30" s="176" t="s">
        <v>29</v>
      </c>
      <c r="C30" s="170" t="s">
        <v>90</v>
      </c>
      <c r="D30" s="28" t="s">
        <v>28</v>
      </c>
      <c r="E30" s="78">
        <f>E29+2</f>
        <v>45867</v>
      </c>
      <c r="F30" s="78">
        <f>E30+2</f>
        <v>45869</v>
      </c>
      <c r="G30" s="54" t="s">
        <v>25</v>
      </c>
      <c r="H30" s="99" t="s">
        <v>30</v>
      </c>
      <c r="I30" s="74">
        <f>E30+6</f>
        <v>45873</v>
      </c>
    </row>
    <row r="31" spans="1:23" ht="15.95" customHeight="1" x14ac:dyDescent="0.15">
      <c r="A31" s="88"/>
      <c r="B31" s="218" t="s">
        <v>82</v>
      </c>
      <c r="C31" s="169" t="s">
        <v>89</v>
      </c>
      <c r="D31" s="27" t="s">
        <v>28</v>
      </c>
      <c r="E31" s="71">
        <f>E29+7</f>
        <v>45872</v>
      </c>
      <c r="F31" s="52">
        <f>E31+2</f>
        <v>45874</v>
      </c>
      <c r="G31" s="55">
        <f>F31+2</f>
        <v>45876</v>
      </c>
      <c r="H31" s="77" t="s">
        <v>24</v>
      </c>
      <c r="I31" s="53">
        <f>G31+3</f>
        <v>45879</v>
      </c>
      <c r="J31" s="23"/>
    </row>
    <row r="32" spans="1:23" ht="15.95" customHeight="1" thickBot="1" x14ac:dyDescent="0.2">
      <c r="A32" s="88"/>
      <c r="B32" s="176" t="s">
        <v>29</v>
      </c>
      <c r="C32" s="170" t="s">
        <v>111</v>
      </c>
      <c r="D32" s="28" t="s">
        <v>28</v>
      </c>
      <c r="E32" s="78">
        <f t="shared" ref="E30:E36" si="2">E30+7</f>
        <v>45874</v>
      </c>
      <c r="F32" s="78">
        <f t="shared" ref="F32:F36" si="3">E32+2</f>
        <v>45876</v>
      </c>
      <c r="G32" s="54" t="s">
        <v>25</v>
      </c>
      <c r="H32" s="99" t="s">
        <v>30</v>
      </c>
      <c r="I32" s="74">
        <f>E32+6</f>
        <v>45880</v>
      </c>
      <c r="J32" s="23"/>
      <c r="L32" s="87"/>
      <c r="M32" s="107"/>
      <c r="R32" s="76"/>
      <c r="V32" s="68"/>
      <c r="W32" s="68"/>
    </row>
    <row r="33" spans="1:26" ht="15.95" customHeight="1" x14ac:dyDescent="0.15">
      <c r="A33" s="88"/>
      <c r="B33" s="218" t="s">
        <v>82</v>
      </c>
      <c r="C33" s="169" t="s">
        <v>109</v>
      </c>
      <c r="D33" s="27" t="s">
        <v>28</v>
      </c>
      <c r="E33" s="71">
        <f>E31+7</f>
        <v>45879</v>
      </c>
      <c r="F33" s="52">
        <f t="shared" si="3"/>
        <v>45881</v>
      </c>
      <c r="G33" s="55">
        <f>F33+2</f>
        <v>45883</v>
      </c>
      <c r="H33" s="77" t="s">
        <v>24</v>
      </c>
      <c r="I33" s="53">
        <f>G33+3</f>
        <v>45886</v>
      </c>
      <c r="L33" s="87"/>
      <c r="M33" s="10"/>
      <c r="X33" s="86"/>
      <c r="Y33" s="86"/>
    </row>
    <row r="34" spans="1:26" ht="15.95" customHeight="1" thickBot="1" x14ac:dyDescent="0.2">
      <c r="A34" s="88"/>
      <c r="B34" s="176" t="s">
        <v>29</v>
      </c>
      <c r="C34" s="170" t="s">
        <v>128</v>
      </c>
      <c r="D34" s="28" t="s">
        <v>28</v>
      </c>
      <c r="E34" s="78">
        <f t="shared" si="2"/>
        <v>45881</v>
      </c>
      <c r="F34" s="78">
        <f t="shared" si="3"/>
        <v>45883</v>
      </c>
      <c r="G34" s="54" t="s">
        <v>25</v>
      </c>
      <c r="H34" s="99" t="s">
        <v>30</v>
      </c>
      <c r="I34" s="74">
        <f>E34+6</f>
        <v>45887</v>
      </c>
      <c r="Y34" s="86"/>
    </row>
    <row r="35" spans="1:26" ht="15.95" customHeight="1" x14ac:dyDescent="0.15">
      <c r="A35" s="88"/>
      <c r="B35" s="218" t="s">
        <v>82</v>
      </c>
      <c r="C35" s="169" t="s">
        <v>127</v>
      </c>
      <c r="D35" s="27" t="s">
        <v>28</v>
      </c>
      <c r="E35" s="52">
        <f>E33+7</f>
        <v>45886</v>
      </c>
      <c r="F35" s="52">
        <f t="shared" si="3"/>
        <v>45888</v>
      </c>
      <c r="G35" s="55">
        <f>F35+2</f>
        <v>45890</v>
      </c>
      <c r="H35" s="77" t="s">
        <v>24</v>
      </c>
      <c r="I35" s="53">
        <f>G35+3</f>
        <v>45893</v>
      </c>
      <c r="Y35" s="86"/>
    </row>
    <row r="36" spans="1:26" ht="15.95" customHeight="1" thickBot="1" x14ac:dyDescent="0.2">
      <c r="A36" s="88"/>
      <c r="B36" s="176" t="s">
        <v>29</v>
      </c>
      <c r="C36" s="170" t="s">
        <v>148</v>
      </c>
      <c r="D36" s="28" t="s">
        <v>28</v>
      </c>
      <c r="E36" s="78">
        <f t="shared" si="2"/>
        <v>45888</v>
      </c>
      <c r="F36" s="78">
        <f t="shared" si="3"/>
        <v>45890</v>
      </c>
      <c r="G36" s="54" t="s">
        <v>25</v>
      </c>
      <c r="H36" s="99" t="s">
        <v>30</v>
      </c>
      <c r="I36" s="74">
        <f>E36+6</f>
        <v>45894</v>
      </c>
      <c r="L36" s="87"/>
      <c r="X36" s="86"/>
      <c r="Y36" s="86"/>
    </row>
    <row r="37" spans="1:26" ht="15.95" customHeight="1" x14ac:dyDescent="0.15">
      <c r="A37" s="87"/>
      <c r="B37" s="16"/>
      <c r="D37" s="75"/>
      <c r="E37" s="29"/>
      <c r="F37" s="106"/>
      <c r="G37" s="61"/>
      <c r="H37" s="61"/>
      <c r="I37" s="106"/>
      <c r="J37" s="106"/>
      <c r="K37" s="23"/>
      <c r="L37"/>
      <c r="M37" s="87"/>
      <c r="Y37" s="86"/>
      <c r="Z37" s="86"/>
    </row>
    <row r="38" spans="1:26" ht="15.95" customHeight="1" x14ac:dyDescent="0.15">
      <c r="A38" s="87"/>
      <c r="B38" s="16"/>
      <c r="C38" s="75"/>
      <c r="D38" s="29"/>
      <c r="F38" s="61"/>
      <c r="G38" s="61"/>
      <c r="H38" s="106"/>
      <c r="I38" s="106"/>
      <c r="J38" s="23"/>
      <c r="L38" s="87"/>
      <c r="X38" s="86"/>
      <c r="Y38" s="86"/>
    </row>
    <row r="39" spans="1:26" ht="15.95" customHeight="1" x14ac:dyDescent="0.15">
      <c r="L39" s="87"/>
      <c r="X39" s="86"/>
      <c r="Y39" s="86"/>
    </row>
    <row r="40" spans="1:26" ht="15.95" customHeight="1" x14ac:dyDescent="0.15">
      <c r="A40" s="87"/>
      <c r="B40" s="215" t="s">
        <v>36</v>
      </c>
      <c r="C40" s="215"/>
      <c r="D40" s="215"/>
      <c r="E40" s="215"/>
      <c r="F40" s="30"/>
      <c r="G40" s="30"/>
      <c r="H40" s="30"/>
      <c r="M40" s="217" t="s">
        <v>65</v>
      </c>
      <c r="N40" s="217"/>
      <c r="O40" s="217"/>
      <c r="P40" s="217"/>
      <c r="Q40" s="217"/>
      <c r="R40" s="217"/>
      <c r="S40" s="217"/>
      <c r="T40" s="217"/>
      <c r="U40" s="217"/>
      <c r="X40" s="86"/>
      <c r="Y40" s="86"/>
    </row>
    <row r="41" spans="1:26" ht="15.95" customHeight="1" thickBot="1" x14ac:dyDescent="0.2">
      <c r="A41" s="87"/>
      <c r="B41" s="216"/>
      <c r="C41" s="216"/>
      <c r="D41" s="216"/>
      <c r="E41" s="216"/>
      <c r="F41" s="17"/>
      <c r="G41" s="17"/>
      <c r="H41" s="17"/>
      <c r="I41" s="17"/>
      <c r="J41" s="23"/>
      <c r="M41" s="217"/>
      <c r="N41" s="217"/>
      <c r="O41" s="217"/>
      <c r="P41" s="217"/>
      <c r="Q41" s="217"/>
      <c r="R41" s="217"/>
      <c r="S41" s="217"/>
      <c r="T41" s="217"/>
      <c r="U41" s="217"/>
      <c r="X41" s="86"/>
      <c r="Y41" s="86"/>
    </row>
    <row r="42" spans="1:26" ht="15.95" customHeight="1" thickBot="1" x14ac:dyDescent="0.2">
      <c r="A42" s="87"/>
      <c r="B42" s="18" t="s">
        <v>17</v>
      </c>
      <c r="C42" s="46" t="s">
        <v>11</v>
      </c>
      <c r="D42" s="45"/>
      <c r="E42" s="19" t="s">
        <v>37</v>
      </c>
      <c r="F42" s="19" t="s">
        <v>38</v>
      </c>
      <c r="G42" s="19" t="s">
        <v>39</v>
      </c>
      <c r="H42" s="20" t="s">
        <v>37</v>
      </c>
      <c r="I42" s="23"/>
      <c r="K42" s="79"/>
      <c r="M42" s="217"/>
      <c r="N42" s="217"/>
      <c r="O42" s="217"/>
      <c r="P42" s="217"/>
      <c r="Q42" s="217"/>
      <c r="R42" s="217"/>
      <c r="S42" s="217"/>
      <c r="T42" s="217"/>
      <c r="U42" s="217"/>
    </row>
    <row r="43" spans="1:26" ht="15.95" customHeight="1" x14ac:dyDescent="0.15">
      <c r="A43" s="88"/>
      <c r="B43" s="143" t="s">
        <v>68</v>
      </c>
      <c r="C43" s="166">
        <v>2539</v>
      </c>
      <c r="D43" s="8" t="s">
        <v>32</v>
      </c>
      <c r="E43" s="60">
        <v>45864</v>
      </c>
      <c r="F43" s="51">
        <f>E43+2</f>
        <v>45866</v>
      </c>
      <c r="G43" s="51">
        <f>F43</f>
        <v>45866</v>
      </c>
      <c r="H43" s="81">
        <f>G43+2</f>
        <v>45868</v>
      </c>
      <c r="I43" s="108"/>
      <c r="K43" s="79"/>
    </row>
    <row r="44" spans="1:26" ht="15.95" customHeight="1" x14ac:dyDescent="0.15">
      <c r="A44" s="88" t="s">
        <v>76</v>
      </c>
      <c r="B44" s="143" t="s">
        <v>79</v>
      </c>
      <c r="C44" s="165">
        <v>2530</v>
      </c>
      <c r="D44" s="5" t="s">
        <v>32</v>
      </c>
      <c r="E44" s="69">
        <f>E43+2</f>
        <v>45866</v>
      </c>
      <c r="F44" s="69">
        <f>E44+2</f>
        <v>45868</v>
      </c>
      <c r="G44" s="56">
        <f t="shared" ref="G44:G45" si="4">+F44</f>
        <v>45868</v>
      </c>
      <c r="H44" s="84">
        <f>G44+3</f>
        <v>45871</v>
      </c>
      <c r="I44" s="108"/>
      <c r="K44" s="88"/>
      <c r="T44" s="16"/>
      <c r="X44" s="86"/>
    </row>
    <row r="45" spans="1:26" ht="15.95" customHeight="1" thickBot="1" x14ac:dyDescent="0.2">
      <c r="A45" s="88"/>
      <c r="B45" s="3" t="s">
        <v>68</v>
      </c>
      <c r="C45" s="167">
        <v>2540</v>
      </c>
      <c r="D45" s="6" t="s">
        <v>32</v>
      </c>
      <c r="E45" s="57">
        <f>E44+2</f>
        <v>45868</v>
      </c>
      <c r="F45" s="57">
        <f>E45+2</f>
        <v>45870</v>
      </c>
      <c r="G45" s="57">
        <f t="shared" si="4"/>
        <v>45870</v>
      </c>
      <c r="H45" s="58">
        <f>G45+3</f>
        <v>45873</v>
      </c>
      <c r="K45" s="88"/>
      <c r="M45" s="121" t="s">
        <v>74</v>
      </c>
      <c r="O45" s="122"/>
      <c r="P45" s="122"/>
      <c r="Q45" s="31"/>
      <c r="R45" s="31"/>
      <c r="S45" s="122"/>
      <c r="T45" s="121" t="s">
        <v>75</v>
      </c>
      <c r="U45" s="122"/>
      <c r="X45" s="23"/>
    </row>
    <row r="46" spans="1:26" ht="15.95" customHeight="1" x14ac:dyDescent="0.15">
      <c r="A46" s="88"/>
      <c r="B46" s="143" t="s">
        <v>79</v>
      </c>
      <c r="C46" s="166">
        <v>2531</v>
      </c>
      <c r="D46" s="8" t="s">
        <v>32</v>
      </c>
      <c r="E46" s="60">
        <f>E43+7</f>
        <v>45871</v>
      </c>
      <c r="F46" s="51">
        <f>E46+2</f>
        <v>45873</v>
      </c>
      <c r="G46" s="51">
        <f>F46</f>
        <v>45873</v>
      </c>
      <c r="H46" s="81">
        <f>G46+2</f>
        <v>45875</v>
      </c>
      <c r="I46" s="85"/>
      <c r="K46" s="82"/>
      <c r="M46" s="88"/>
      <c r="O46" s="122"/>
      <c r="P46" s="122"/>
      <c r="Q46" s="31"/>
      <c r="R46" s="31"/>
      <c r="S46" s="122"/>
      <c r="U46" s="122"/>
      <c r="X46" s="86"/>
    </row>
    <row r="47" spans="1:26" ht="15.95" customHeight="1" x14ac:dyDescent="0.15">
      <c r="A47" s="88"/>
      <c r="B47" s="143" t="s">
        <v>68</v>
      </c>
      <c r="C47" s="165">
        <v>2541</v>
      </c>
      <c r="D47" s="5" t="s">
        <v>32</v>
      </c>
      <c r="E47" s="69">
        <f>E46+2</f>
        <v>45873</v>
      </c>
      <c r="F47" s="69">
        <f>E47+2</f>
        <v>45875</v>
      </c>
      <c r="G47" s="56">
        <f t="shared" ref="G47:G48" si="5">+F47</f>
        <v>45875</v>
      </c>
      <c r="H47" s="84">
        <f>G47+3</f>
        <v>45878</v>
      </c>
      <c r="I47" s="85"/>
      <c r="K47" s="88"/>
      <c r="L47"/>
      <c r="M47" s="31" t="s">
        <v>62</v>
      </c>
      <c r="O47" s="122"/>
      <c r="P47" s="122"/>
      <c r="Q47" s="31"/>
      <c r="R47" s="31"/>
      <c r="S47" s="122"/>
      <c r="T47" s="31" t="s">
        <v>40</v>
      </c>
      <c r="U47" s="122"/>
    </row>
    <row r="48" spans="1:26" ht="15.95" customHeight="1" thickBot="1" x14ac:dyDescent="0.2">
      <c r="A48" s="88"/>
      <c r="B48" s="3" t="s">
        <v>78</v>
      </c>
      <c r="C48" s="167">
        <v>2532</v>
      </c>
      <c r="D48" s="6" t="s">
        <v>32</v>
      </c>
      <c r="E48" s="57">
        <f>E47+2</f>
        <v>45875</v>
      </c>
      <c r="F48" s="57">
        <f t="shared" ref="F48" si="6">+E48+2</f>
        <v>45877</v>
      </c>
      <c r="G48" s="57">
        <f t="shared" si="5"/>
        <v>45877</v>
      </c>
      <c r="H48" s="58">
        <f>G48+3</f>
        <v>45880</v>
      </c>
      <c r="K48" s="88"/>
      <c r="L48"/>
      <c r="M48" s="31" t="s">
        <v>41</v>
      </c>
      <c r="O48" s="122"/>
      <c r="P48" s="122"/>
      <c r="Q48" s="122"/>
      <c r="R48" s="122"/>
      <c r="S48" s="122"/>
      <c r="T48" s="31" t="s">
        <v>42</v>
      </c>
      <c r="U48" s="122"/>
    </row>
    <row r="49" spans="1:23" ht="15.95" customHeight="1" x14ac:dyDescent="0.15">
      <c r="A49" s="88"/>
      <c r="B49" s="143" t="s">
        <v>68</v>
      </c>
      <c r="C49" s="166">
        <v>2542</v>
      </c>
      <c r="D49" s="8" t="s">
        <v>32</v>
      </c>
      <c r="E49" s="60">
        <f>E46+7</f>
        <v>45878</v>
      </c>
      <c r="F49" s="51">
        <f>E49+2</f>
        <v>45880</v>
      </c>
      <c r="G49" s="51">
        <f>F49</f>
        <v>45880</v>
      </c>
      <c r="H49" s="81">
        <f>G49+2</f>
        <v>45882</v>
      </c>
      <c r="K49" s="88"/>
      <c r="L49"/>
      <c r="M49" s="31" t="s">
        <v>43</v>
      </c>
      <c r="N49" s="122"/>
      <c r="O49" s="122"/>
      <c r="P49" s="122"/>
      <c r="Q49" s="122"/>
      <c r="R49" s="122"/>
      <c r="S49" s="121"/>
      <c r="T49" s="136" t="s">
        <v>44</v>
      </c>
      <c r="W49" s="86"/>
    </row>
    <row r="50" spans="1:23" ht="15.95" customHeight="1" x14ac:dyDescent="0.15">
      <c r="A50" s="88"/>
      <c r="B50" s="143" t="s">
        <v>79</v>
      </c>
      <c r="C50" s="165">
        <v>2533</v>
      </c>
      <c r="D50" s="5" t="s">
        <v>32</v>
      </c>
      <c r="E50" s="69">
        <f>E49+2</f>
        <v>45880</v>
      </c>
      <c r="F50" s="69">
        <f>E50+2</f>
        <v>45882</v>
      </c>
      <c r="G50" s="56">
        <f t="shared" ref="G50:G51" si="7">+F50</f>
        <v>45882</v>
      </c>
      <c r="H50" s="84">
        <f>G50+3</f>
        <v>45885</v>
      </c>
      <c r="K50" s="88"/>
      <c r="L50"/>
      <c r="M50" s="31" t="s">
        <v>45</v>
      </c>
      <c r="N50" s="122"/>
      <c r="O50" s="122"/>
      <c r="P50" s="122"/>
      <c r="Q50" s="122"/>
      <c r="R50" s="122"/>
      <c r="S50" s="123"/>
      <c r="T50" s="122"/>
      <c r="W50" s="23"/>
    </row>
    <row r="51" spans="1:23" ht="15.95" customHeight="1" thickBot="1" x14ac:dyDescent="0.2">
      <c r="A51" s="88"/>
      <c r="B51" s="3" t="s">
        <v>68</v>
      </c>
      <c r="C51" s="167">
        <v>2543</v>
      </c>
      <c r="D51" s="6" t="s">
        <v>32</v>
      </c>
      <c r="E51" s="57">
        <f>E48+7</f>
        <v>45882</v>
      </c>
      <c r="F51" s="57">
        <f t="shared" ref="F51" si="8">+E51+2</f>
        <v>45884</v>
      </c>
      <c r="G51" s="57">
        <f t="shared" si="7"/>
        <v>45884</v>
      </c>
      <c r="H51" s="58">
        <f>G51+3</f>
        <v>45887</v>
      </c>
      <c r="K51" s="88"/>
      <c r="L51"/>
      <c r="M51" s="31" t="s">
        <v>46</v>
      </c>
      <c r="W51" s="23"/>
    </row>
    <row r="52" spans="1:23" ht="15.95" customHeight="1" x14ac:dyDescent="0.15">
      <c r="A52" s="88"/>
      <c r="B52" s="143" t="s">
        <v>79</v>
      </c>
      <c r="C52" s="166">
        <v>2534</v>
      </c>
      <c r="D52" s="8" t="s">
        <v>32</v>
      </c>
      <c r="E52" s="60">
        <f>E49+7</f>
        <v>45885</v>
      </c>
      <c r="F52" s="51">
        <f>E52+2</f>
        <v>45887</v>
      </c>
      <c r="G52" s="51">
        <f>F52</f>
        <v>45887</v>
      </c>
      <c r="H52" s="81">
        <f>G52+2</f>
        <v>45889</v>
      </c>
      <c r="K52" s="88"/>
      <c r="L52"/>
    </row>
    <row r="53" spans="1:23" ht="15.95" customHeight="1" x14ac:dyDescent="0.15">
      <c r="A53" s="88"/>
      <c r="B53" s="143" t="s">
        <v>68</v>
      </c>
      <c r="C53" s="165">
        <v>2544</v>
      </c>
      <c r="D53" s="5" t="s">
        <v>32</v>
      </c>
      <c r="E53" s="69">
        <f>E52+2</f>
        <v>45887</v>
      </c>
      <c r="F53" s="69">
        <f>E53+2</f>
        <v>45889</v>
      </c>
      <c r="G53" s="56">
        <f t="shared" ref="G53:G54" si="9">+F53</f>
        <v>45889</v>
      </c>
      <c r="H53" s="84">
        <f>G53+3</f>
        <v>45892</v>
      </c>
      <c r="K53" s="88"/>
      <c r="L53"/>
      <c r="W53" s="23"/>
    </row>
    <row r="54" spans="1:23" ht="15.95" customHeight="1" thickBot="1" x14ac:dyDescent="0.2">
      <c r="A54" s="88"/>
      <c r="B54" s="3" t="s">
        <v>78</v>
      </c>
      <c r="C54" s="167">
        <v>2535</v>
      </c>
      <c r="D54" s="6" t="s">
        <v>32</v>
      </c>
      <c r="E54" s="57">
        <f>E51+7</f>
        <v>45889</v>
      </c>
      <c r="F54" s="57">
        <f t="shared" ref="F54" si="10">+E54+2</f>
        <v>45891</v>
      </c>
      <c r="G54" s="57">
        <f t="shared" si="9"/>
        <v>45891</v>
      </c>
      <c r="H54" s="58">
        <f>G54+3</f>
        <v>45894</v>
      </c>
      <c r="K54" s="88"/>
      <c r="L54"/>
    </row>
    <row r="55" spans="1:23" ht="15.95" customHeight="1" x14ac:dyDescent="0.15">
      <c r="A55" s="87"/>
      <c r="B55" s="158"/>
      <c r="C55" s="75"/>
      <c r="J55" s="23"/>
    </row>
    <row r="56" spans="1:23" ht="15.95" customHeight="1" x14ac:dyDescent="0.15">
      <c r="A56" s="87"/>
      <c r="J56" s="23"/>
    </row>
    <row r="57" spans="1:23" ht="15.95" customHeight="1" x14ac:dyDescent="0.15">
      <c r="A57" s="87"/>
      <c r="B57" s="16"/>
      <c r="J57" s="23"/>
    </row>
    <row r="58" spans="1:23" ht="15.95" customHeight="1" x14ac:dyDescent="0.15">
      <c r="A58" s="87"/>
      <c r="B58" s="158"/>
      <c r="J58" s="23"/>
    </row>
    <row r="59" spans="1:23" ht="15.95" customHeight="1" x14ac:dyDescent="0.15"/>
    <row r="103" spans="2:12" x14ac:dyDescent="0.15">
      <c r="B103" s="25"/>
      <c r="C103" s="26"/>
      <c r="D103" s="26"/>
      <c r="E103" s="26"/>
      <c r="F103" s="26"/>
      <c r="G103" s="24"/>
      <c r="H103" s="25"/>
      <c r="I103" s="23"/>
    </row>
    <row r="104" spans="2:12" x14ac:dyDescent="0.15">
      <c r="B104" s="25"/>
      <c r="C104" s="26"/>
      <c r="D104" s="26"/>
      <c r="E104" s="26"/>
      <c r="F104" s="26"/>
      <c r="G104" s="24"/>
      <c r="H104" s="25"/>
      <c r="I104" s="23"/>
      <c r="J104" s="23"/>
      <c r="K104" s="23"/>
      <c r="L104" s="82"/>
    </row>
    <row r="105" spans="2:12" ht="14.25" x14ac:dyDescent="0.15">
      <c r="B105" s="25"/>
      <c r="C105" s="26"/>
      <c r="D105" s="26"/>
      <c r="E105" s="26"/>
      <c r="F105" s="26"/>
      <c r="G105" s="24"/>
      <c r="H105" s="25"/>
      <c r="I105" s="23"/>
      <c r="J105" s="10"/>
      <c r="K105" s="10"/>
      <c r="L105" s="92"/>
    </row>
    <row r="106" spans="2:12" x14ac:dyDescent="0.15">
      <c r="B106" s="25"/>
      <c r="C106" s="26"/>
      <c r="D106" s="26"/>
      <c r="E106" s="26"/>
      <c r="F106" s="26"/>
      <c r="G106" s="24"/>
      <c r="H106" s="25"/>
      <c r="I106" s="23"/>
      <c r="J106" s="23"/>
      <c r="K106" s="23"/>
      <c r="L106" s="82"/>
    </row>
    <row r="107" spans="2:12" x14ac:dyDescent="0.15">
      <c r="J107" s="23"/>
      <c r="K107" s="23"/>
      <c r="L107" s="82"/>
    </row>
    <row r="108" spans="2:12" x14ac:dyDescent="0.15">
      <c r="J108" s="23"/>
      <c r="K108" s="23"/>
      <c r="L108" s="82"/>
    </row>
    <row r="109" spans="2:12" x14ac:dyDescent="0.15">
      <c r="J109" s="23"/>
      <c r="K109" s="23"/>
      <c r="L109" s="82"/>
    </row>
    <row r="110" spans="2:12" x14ac:dyDescent="0.15">
      <c r="J110" s="23"/>
      <c r="K110" s="23"/>
      <c r="L110" s="82"/>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6"/>
  <sheetViews>
    <sheetView topLeftCell="A10" zoomScaleNormal="100" workbookViewId="0">
      <selection activeCell="L29" sqref="L29"/>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47</v>
      </c>
      <c r="C2" s="64"/>
      <c r="D2" s="64"/>
      <c r="E2" s="64"/>
      <c r="F2" s="64"/>
      <c r="G2" s="64"/>
      <c r="H2" s="64"/>
      <c r="I2" s="115" t="s">
        <v>48</v>
      </c>
      <c r="J2" s="62"/>
      <c r="K2" s="62"/>
      <c r="L2" s="62"/>
      <c r="M2" s="100"/>
      <c r="N2" s="62"/>
      <c r="O2" s="62"/>
      <c r="P2" s="62"/>
      <c r="S2" s="171">
        <f ca="1">TODAY()</f>
        <v>45861</v>
      </c>
    </row>
    <row r="3" spans="1:19" ht="23.25" x14ac:dyDescent="0.35">
      <c r="B3" s="65"/>
      <c r="C3" s="39"/>
      <c r="D3" s="39"/>
      <c r="E3" s="39"/>
      <c r="F3" s="39"/>
      <c r="G3" s="39"/>
      <c r="H3" s="39"/>
      <c r="I3" s="39"/>
      <c r="J3" s="39" t="s">
        <v>49</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7" t="s">
        <v>50</v>
      </c>
      <c r="C6" s="16"/>
      <c r="D6" s="16"/>
      <c r="E6" s="16"/>
      <c r="F6" s="14"/>
      <c r="G6" s="14"/>
      <c r="H6" s="14"/>
      <c r="I6" s="15"/>
      <c r="J6" s="15"/>
      <c r="K6" s="15"/>
      <c r="L6" s="15"/>
    </row>
    <row r="7" spans="1:19" ht="17.25" x14ac:dyDescent="0.2">
      <c r="B7" s="119" t="s">
        <v>51</v>
      </c>
      <c r="C7" s="43"/>
      <c r="D7" s="43"/>
      <c r="E7" s="43"/>
      <c r="F7" s="120" t="s">
        <v>52</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53</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17</v>
      </c>
      <c r="C12" s="110" t="s">
        <v>11</v>
      </c>
      <c r="D12" s="111"/>
      <c r="E12" s="112" t="s">
        <v>37</v>
      </c>
      <c r="F12" s="113" t="s">
        <v>14</v>
      </c>
      <c r="G12" s="113" t="s">
        <v>15</v>
      </c>
      <c r="H12" s="113" t="s">
        <v>54</v>
      </c>
      <c r="I12" s="113" t="s">
        <v>55</v>
      </c>
      <c r="J12" s="113" t="s">
        <v>56</v>
      </c>
      <c r="K12" s="113" t="s">
        <v>57</v>
      </c>
      <c r="L12" s="114" t="s">
        <v>37</v>
      </c>
      <c r="M12"/>
    </row>
    <row r="13" spans="1:19" ht="21" customHeight="1" x14ac:dyDescent="0.2">
      <c r="A13" s="150" t="s">
        <v>81</v>
      </c>
      <c r="B13" s="177" t="s">
        <v>70</v>
      </c>
      <c r="C13" s="178" t="s">
        <v>94</v>
      </c>
      <c r="D13" s="179" t="s">
        <v>59</v>
      </c>
      <c r="E13" s="180" t="s">
        <v>85</v>
      </c>
      <c r="F13" s="180" t="s">
        <v>98</v>
      </c>
      <c r="G13" s="180" t="s">
        <v>33</v>
      </c>
      <c r="H13" s="181" t="s">
        <v>33</v>
      </c>
      <c r="I13" s="180" t="s">
        <v>33</v>
      </c>
      <c r="J13" s="180" t="s">
        <v>100</v>
      </c>
      <c r="K13" s="180" t="s">
        <v>154</v>
      </c>
      <c r="L13" s="182" t="s">
        <v>123</v>
      </c>
      <c r="M13" s="116"/>
      <c r="O13" s="1"/>
    </row>
    <row r="14" spans="1:19" ht="21" customHeight="1" x14ac:dyDescent="0.2">
      <c r="A14" s="150" t="s">
        <v>87</v>
      </c>
      <c r="B14" s="141" t="s">
        <v>67</v>
      </c>
      <c r="C14" s="147" t="s">
        <v>96</v>
      </c>
      <c r="D14" s="148" t="s">
        <v>59</v>
      </c>
      <c r="E14" s="139" t="s">
        <v>97</v>
      </c>
      <c r="F14" s="139" t="s">
        <v>33</v>
      </c>
      <c r="G14" s="139" t="s">
        <v>98</v>
      </c>
      <c r="H14" s="146" t="s">
        <v>33</v>
      </c>
      <c r="I14" s="139" t="s">
        <v>33</v>
      </c>
      <c r="J14" s="139" t="s">
        <v>33</v>
      </c>
      <c r="K14" s="139" t="s">
        <v>99</v>
      </c>
      <c r="L14" s="183" t="s">
        <v>95</v>
      </c>
      <c r="M14" s="142"/>
    </row>
    <row r="15" spans="1:19" ht="21" customHeight="1" x14ac:dyDescent="0.2">
      <c r="A15" s="150" t="s">
        <v>106</v>
      </c>
      <c r="B15" s="149" t="s">
        <v>71</v>
      </c>
      <c r="C15" s="151" t="s">
        <v>96</v>
      </c>
      <c r="D15" s="152" t="s">
        <v>59</v>
      </c>
      <c r="E15" s="145" t="s">
        <v>101</v>
      </c>
      <c r="F15" s="139" t="s">
        <v>33</v>
      </c>
      <c r="G15" s="145" t="s">
        <v>33</v>
      </c>
      <c r="H15" s="146" t="s">
        <v>100</v>
      </c>
      <c r="I15" s="145" t="s">
        <v>98</v>
      </c>
      <c r="J15" s="145" t="s">
        <v>33</v>
      </c>
      <c r="K15" s="145" t="s">
        <v>33</v>
      </c>
      <c r="L15" s="156" t="s">
        <v>102</v>
      </c>
      <c r="M15" s="142"/>
    </row>
    <row r="16" spans="1:19" ht="21" customHeight="1" x14ac:dyDescent="0.2">
      <c r="A16" s="150" t="s">
        <v>115</v>
      </c>
      <c r="B16" s="149" t="s">
        <v>72</v>
      </c>
      <c r="C16" s="151" t="s">
        <v>94</v>
      </c>
      <c r="D16" s="152" t="s">
        <v>59</v>
      </c>
      <c r="E16" s="145" t="s">
        <v>86</v>
      </c>
      <c r="F16" s="139" t="s">
        <v>33</v>
      </c>
      <c r="G16" s="145" t="s">
        <v>33</v>
      </c>
      <c r="H16" s="146" t="s">
        <v>33</v>
      </c>
      <c r="I16" s="139" t="s">
        <v>33</v>
      </c>
      <c r="J16" s="145" t="s">
        <v>86</v>
      </c>
      <c r="K16" s="145" t="s">
        <v>86</v>
      </c>
      <c r="L16" s="156" t="s">
        <v>86</v>
      </c>
      <c r="M16" s="142"/>
    </row>
    <row r="17" spans="1:15" ht="21" customHeight="1" thickBot="1" x14ac:dyDescent="0.25">
      <c r="A17" s="150" t="s">
        <v>88</v>
      </c>
      <c r="B17" s="140" t="s">
        <v>67</v>
      </c>
      <c r="C17" s="144" t="s">
        <v>103</v>
      </c>
      <c r="D17" s="153" t="s">
        <v>59</v>
      </c>
      <c r="E17" s="154" t="s">
        <v>86</v>
      </c>
      <c r="F17" s="154" t="s">
        <v>33</v>
      </c>
      <c r="G17" s="154" t="s">
        <v>33</v>
      </c>
      <c r="H17" s="155" t="s">
        <v>86</v>
      </c>
      <c r="I17" s="154" t="s">
        <v>33</v>
      </c>
      <c r="J17" s="154" t="s">
        <v>33</v>
      </c>
      <c r="K17" s="154" t="s">
        <v>33</v>
      </c>
      <c r="L17" s="157" t="s">
        <v>86</v>
      </c>
      <c r="M17" s="142"/>
    </row>
    <row r="18" spans="1:15" ht="21" customHeight="1" x14ac:dyDescent="0.2">
      <c r="A18" s="150"/>
      <c r="B18" s="149" t="s">
        <v>67</v>
      </c>
      <c r="C18" s="151" t="s">
        <v>116</v>
      </c>
      <c r="D18" s="152" t="s">
        <v>59</v>
      </c>
      <c r="E18" s="145" t="s">
        <v>95</v>
      </c>
      <c r="F18" s="139" t="s">
        <v>117</v>
      </c>
      <c r="G18" s="145" t="s">
        <v>33</v>
      </c>
      <c r="H18" s="146" t="s">
        <v>33</v>
      </c>
      <c r="I18" s="145" t="s">
        <v>33</v>
      </c>
      <c r="J18" s="145" t="s">
        <v>33</v>
      </c>
      <c r="K18" s="145" t="s">
        <v>33</v>
      </c>
      <c r="L18" s="156" t="s">
        <v>118</v>
      </c>
      <c r="M18"/>
      <c r="O18" s="1" t="s">
        <v>58</v>
      </c>
    </row>
    <row r="19" spans="1:15" ht="21" customHeight="1" x14ac:dyDescent="0.2">
      <c r="A19" s="150" t="s">
        <v>120</v>
      </c>
      <c r="B19" s="149" t="s">
        <v>72</v>
      </c>
      <c r="C19" s="151" t="s">
        <v>119</v>
      </c>
      <c r="D19" s="152" t="s">
        <v>59</v>
      </c>
      <c r="E19" s="145" t="s">
        <v>95</v>
      </c>
      <c r="F19" s="139" t="s">
        <v>33</v>
      </c>
      <c r="G19" s="145" t="s">
        <v>117</v>
      </c>
      <c r="H19" s="146" t="s">
        <v>33</v>
      </c>
      <c r="I19" s="139" t="s">
        <v>33</v>
      </c>
      <c r="J19" s="145" t="s">
        <v>33</v>
      </c>
      <c r="K19" s="145" t="s">
        <v>122</v>
      </c>
      <c r="L19" s="156" t="s">
        <v>118</v>
      </c>
      <c r="M19"/>
      <c r="O19" s="1"/>
    </row>
    <row r="20" spans="1:15" ht="21" customHeight="1" thickBot="1" x14ac:dyDescent="0.25">
      <c r="A20" s="150"/>
      <c r="B20" s="140" t="s">
        <v>71</v>
      </c>
      <c r="C20" s="144" t="s">
        <v>103</v>
      </c>
      <c r="D20" s="153" t="s">
        <v>59</v>
      </c>
      <c r="E20" s="154" t="s">
        <v>123</v>
      </c>
      <c r="F20" s="154" t="s">
        <v>33</v>
      </c>
      <c r="G20" s="154" t="s">
        <v>33</v>
      </c>
      <c r="H20" s="155" t="s">
        <v>124</v>
      </c>
      <c r="I20" s="154" t="s">
        <v>33</v>
      </c>
      <c r="J20" s="154" t="s">
        <v>125</v>
      </c>
      <c r="K20" s="154" t="s">
        <v>126</v>
      </c>
      <c r="L20" s="157" t="s">
        <v>118</v>
      </c>
      <c r="M20"/>
    </row>
    <row r="21" spans="1:15" ht="21" customHeight="1" x14ac:dyDescent="0.2">
      <c r="A21" s="150" t="s">
        <v>73</v>
      </c>
      <c r="B21" s="149" t="s">
        <v>70</v>
      </c>
      <c r="C21" s="151" t="s">
        <v>135</v>
      </c>
      <c r="D21" s="152" t="s">
        <v>59</v>
      </c>
      <c r="E21" s="145" t="s">
        <v>118</v>
      </c>
      <c r="F21" s="139" t="s">
        <v>136</v>
      </c>
      <c r="G21" s="145" t="s">
        <v>33</v>
      </c>
      <c r="H21" s="146" t="s">
        <v>33</v>
      </c>
      <c r="I21" s="139" t="s">
        <v>33</v>
      </c>
      <c r="J21" s="145" t="s">
        <v>33</v>
      </c>
      <c r="K21" s="145" t="s">
        <v>33</v>
      </c>
      <c r="L21" s="156" t="s">
        <v>137</v>
      </c>
      <c r="M21"/>
    </row>
    <row r="22" spans="1:15" ht="21" customHeight="1" x14ac:dyDescent="0.2">
      <c r="A22" s="150"/>
      <c r="B22" s="141" t="s">
        <v>67</v>
      </c>
      <c r="C22" s="147" t="s">
        <v>138</v>
      </c>
      <c r="D22" s="148" t="s">
        <v>59</v>
      </c>
      <c r="E22" s="139" t="s">
        <v>118</v>
      </c>
      <c r="F22" s="139" t="s">
        <v>33</v>
      </c>
      <c r="G22" s="139" t="s">
        <v>136</v>
      </c>
      <c r="H22" s="175" t="s">
        <v>33</v>
      </c>
      <c r="I22" s="139" t="s">
        <v>33</v>
      </c>
      <c r="J22" s="139" t="s">
        <v>33</v>
      </c>
      <c r="K22" s="139" t="s">
        <v>142</v>
      </c>
      <c r="L22" s="183" t="s">
        <v>137</v>
      </c>
      <c r="M22"/>
    </row>
    <row r="23" spans="1:15" ht="21" customHeight="1" x14ac:dyDescent="0.2">
      <c r="A23" s="150"/>
      <c r="B23" s="149" t="s">
        <v>71</v>
      </c>
      <c r="C23" s="151" t="s">
        <v>116</v>
      </c>
      <c r="D23" s="152" t="s">
        <v>59</v>
      </c>
      <c r="E23" s="145" t="s">
        <v>139</v>
      </c>
      <c r="F23" s="139" t="s">
        <v>33</v>
      </c>
      <c r="G23" s="145" t="s">
        <v>33</v>
      </c>
      <c r="H23" s="175" t="s">
        <v>141</v>
      </c>
      <c r="I23" s="145" t="s">
        <v>143</v>
      </c>
      <c r="J23" s="145" t="s">
        <v>33</v>
      </c>
      <c r="K23" s="145" t="s">
        <v>33</v>
      </c>
      <c r="L23" s="156" t="s">
        <v>140</v>
      </c>
    </row>
    <row r="24" spans="1:15" ht="21" customHeight="1" x14ac:dyDescent="0.2">
      <c r="A24" s="150"/>
      <c r="B24" s="149" t="s">
        <v>72</v>
      </c>
      <c r="C24" s="151" t="s">
        <v>135</v>
      </c>
      <c r="D24" s="152" t="s">
        <v>59</v>
      </c>
      <c r="E24" s="145" t="s">
        <v>139</v>
      </c>
      <c r="F24" s="139" t="s">
        <v>33</v>
      </c>
      <c r="G24" s="145" t="s">
        <v>33</v>
      </c>
      <c r="H24" s="146" t="s">
        <v>33</v>
      </c>
      <c r="I24" s="139" t="s">
        <v>33</v>
      </c>
      <c r="J24" s="145" t="s">
        <v>136</v>
      </c>
      <c r="K24" s="145" t="s">
        <v>144</v>
      </c>
      <c r="L24" s="156" t="s">
        <v>137</v>
      </c>
      <c r="O24" s="124" t="s">
        <v>74</v>
      </c>
    </row>
    <row r="25" spans="1:15" ht="21" customHeight="1" thickBot="1" x14ac:dyDescent="0.25">
      <c r="A25" s="150"/>
      <c r="B25" s="140" t="s">
        <v>71</v>
      </c>
      <c r="C25" s="144" t="s">
        <v>138</v>
      </c>
      <c r="D25" s="153" t="s">
        <v>59</v>
      </c>
      <c r="E25" s="154" t="s">
        <v>140</v>
      </c>
      <c r="F25" s="154" t="s">
        <v>33</v>
      </c>
      <c r="G25" s="154" t="s">
        <v>33</v>
      </c>
      <c r="H25" s="155" t="s">
        <v>142</v>
      </c>
      <c r="I25" s="154" t="s">
        <v>33</v>
      </c>
      <c r="J25" s="154" t="s">
        <v>33</v>
      </c>
      <c r="K25" s="154" t="s">
        <v>33</v>
      </c>
      <c r="L25" s="157" t="s">
        <v>137</v>
      </c>
      <c r="M25"/>
      <c r="O25" s="117" t="s">
        <v>62</v>
      </c>
    </row>
    <row r="26" spans="1:15" ht="21" customHeight="1" x14ac:dyDescent="0.2">
      <c r="A26" s="150"/>
      <c r="B26" s="149" t="s">
        <v>71</v>
      </c>
      <c r="C26" s="151" t="s">
        <v>155</v>
      </c>
      <c r="D26" s="152" t="s">
        <v>59</v>
      </c>
      <c r="E26" s="145" t="s">
        <v>137</v>
      </c>
      <c r="F26" s="139" t="s">
        <v>156</v>
      </c>
      <c r="G26" s="145" t="s">
        <v>33</v>
      </c>
      <c r="H26" s="175" t="s">
        <v>33</v>
      </c>
      <c r="I26" s="145" t="s">
        <v>33</v>
      </c>
      <c r="J26" s="145" t="s">
        <v>33</v>
      </c>
      <c r="K26" s="145" t="s">
        <v>33</v>
      </c>
      <c r="L26" s="156" t="s">
        <v>157</v>
      </c>
      <c r="M26"/>
    </row>
    <row r="27" spans="1:15" ht="21" customHeight="1" x14ac:dyDescent="0.2">
      <c r="A27" s="150"/>
      <c r="B27" s="149" t="s">
        <v>70</v>
      </c>
      <c r="C27" s="151" t="s">
        <v>158</v>
      </c>
      <c r="D27" s="152" t="s">
        <v>59</v>
      </c>
      <c r="E27" s="145" t="s">
        <v>137</v>
      </c>
      <c r="F27" s="139" t="s">
        <v>33</v>
      </c>
      <c r="G27" s="139" t="s">
        <v>156</v>
      </c>
      <c r="H27" s="146" t="s">
        <v>33</v>
      </c>
      <c r="I27" s="139" t="s">
        <v>33</v>
      </c>
      <c r="J27" s="145" t="s">
        <v>33</v>
      </c>
      <c r="K27" s="145" t="s">
        <v>162</v>
      </c>
      <c r="L27" s="156" t="s">
        <v>157</v>
      </c>
      <c r="M27"/>
      <c r="O27" s="117" t="s">
        <v>41</v>
      </c>
    </row>
    <row r="28" spans="1:15" ht="21" customHeight="1" thickBot="1" x14ac:dyDescent="0.25">
      <c r="A28" s="150"/>
      <c r="B28" s="140" t="s">
        <v>67</v>
      </c>
      <c r="C28" s="144" t="s">
        <v>155</v>
      </c>
      <c r="D28" s="153" t="s">
        <v>59</v>
      </c>
      <c r="E28" s="154" t="s">
        <v>159</v>
      </c>
      <c r="F28" s="154" t="s">
        <v>33</v>
      </c>
      <c r="G28" s="154" t="s">
        <v>33</v>
      </c>
      <c r="H28" s="155" t="s">
        <v>160</v>
      </c>
      <c r="I28" s="154" t="s">
        <v>33</v>
      </c>
      <c r="J28" s="154" t="s">
        <v>161</v>
      </c>
      <c r="K28" s="154" t="s">
        <v>163</v>
      </c>
      <c r="L28" s="157" t="s">
        <v>157</v>
      </c>
      <c r="O28" s="117" t="s">
        <v>43</v>
      </c>
    </row>
    <row r="29" spans="1:15" ht="21" customHeight="1" x14ac:dyDescent="0.2">
      <c r="A29"/>
      <c r="B29" t="s">
        <v>153</v>
      </c>
      <c r="O29" s="117" t="s">
        <v>45</v>
      </c>
    </row>
    <row r="30" spans="1:15" ht="21" customHeight="1" x14ac:dyDescent="0.2">
      <c r="B30" t="s">
        <v>104</v>
      </c>
      <c r="C30" s="164"/>
      <c r="D30" s="161"/>
      <c r="E30" s="162"/>
      <c r="F30" s="162"/>
      <c r="G30" s="162"/>
      <c r="H30" s="163"/>
      <c r="I30" s="162"/>
      <c r="J30" s="162"/>
      <c r="K30" s="162"/>
      <c r="L30" s="162"/>
    </row>
    <row r="31" spans="1:15" ht="21" customHeight="1" x14ac:dyDescent="0.2">
      <c r="B31" t="s">
        <v>107</v>
      </c>
      <c r="C31" s="164"/>
      <c r="D31" s="161"/>
      <c r="E31" s="162"/>
      <c r="F31" s="162"/>
      <c r="G31" s="162"/>
      <c r="H31" s="163"/>
      <c r="I31" s="162"/>
      <c r="J31" s="162"/>
      <c r="K31" s="162"/>
      <c r="L31" s="162"/>
      <c r="O31" s="124" t="s">
        <v>75</v>
      </c>
    </row>
    <row r="32" spans="1:15" ht="20.25" customHeight="1" x14ac:dyDescent="0.2">
      <c r="B32" t="s">
        <v>105</v>
      </c>
      <c r="C32" s="164"/>
      <c r="D32" s="161"/>
      <c r="E32" s="162"/>
      <c r="F32" s="162"/>
      <c r="G32" s="162"/>
      <c r="H32" s="163"/>
      <c r="I32" s="162"/>
      <c r="J32" s="162"/>
      <c r="K32" s="162"/>
      <c r="L32" s="162"/>
      <c r="O32" s="117" t="s">
        <v>40</v>
      </c>
    </row>
    <row r="33" spans="1:20" ht="21" customHeight="1" x14ac:dyDescent="0.2">
      <c r="B33" t="s">
        <v>121</v>
      </c>
      <c r="C33" s="164"/>
      <c r="D33" s="161"/>
      <c r="E33" s="162"/>
      <c r="F33" s="162"/>
      <c r="G33" s="162"/>
      <c r="H33" s="163"/>
      <c r="I33" s="162"/>
      <c r="J33" s="162"/>
      <c r="K33" s="162"/>
      <c r="L33" s="162"/>
      <c r="M33"/>
      <c r="O33" s="117"/>
    </row>
    <row r="34" spans="1:20" ht="21" customHeight="1" x14ac:dyDescent="0.2">
      <c r="C34" s="164"/>
      <c r="D34" s="161"/>
      <c r="E34" s="162"/>
      <c r="F34" s="162"/>
      <c r="G34" s="162"/>
      <c r="H34" s="163"/>
      <c r="I34" s="162"/>
      <c r="J34" s="162"/>
      <c r="K34" s="162"/>
      <c r="L34" s="162"/>
      <c r="M34"/>
      <c r="O34" s="117"/>
    </row>
    <row r="35" spans="1:20" ht="21" customHeight="1" x14ac:dyDescent="0.2">
      <c r="C35" s="164"/>
      <c r="D35" s="161"/>
      <c r="E35" s="162"/>
      <c r="F35" s="162"/>
      <c r="G35" s="162"/>
      <c r="H35" s="163"/>
      <c r="I35" s="162"/>
      <c r="J35" s="162"/>
      <c r="K35" s="162"/>
      <c r="L35" s="162"/>
      <c r="M35"/>
      <c r="O35" s="117"/>
    </row>
    <row r="36" spans="1:20" ht="20.25" customHeight="1" x14ac:dyDescent="0.2">
      <c r="C36" s="164"/>
      <c r="D36" s="161"/>
      <c r="E36" s="162"/>
      <c r="F36" s="162"/>
      <c r="G36" s="162"/>
      <c r="H36" s="163"/>
      <c r="I36" s="162"/>
      <c r="J36" s="162"/>
      <c r="K36" s="162"/>
      <c r="L36" s="162"/>
      <c r="O36" s="117"/>
    </row>
    <row r="37" spans="1:20" ht="21" customHeight="1" thickBot="1" x14ac:dyDescent="0.25">
      <c r="A37"/>
      <c r="B37" s="119" t="s">
        <v>60</v>
      </c>
      <c r="C37" s="32"/>
      <c r="D37" s="29"/>
      <c r="E37" s="30"/>
      <c r="F37" s="30"/>
      <c r="G37" s="30"/>
      <c r="H37" s="30"/>
      <c r="J37" s="106"/>
      <c r="M37"/>
    </row>
    <row r="38" spans="1:20" ht="21" customHeight="1" x14ac:dyDescent="0.2">
      <c r="A38" s="137"/>
      <c r="B38" s="128" t="s">
        <v>61</v>
      </c>
      <c r="C38" s="33"/>
      <c r="D38" s="33"/>
      <c r="E38" s="33"/>
      <c r="F38" s="33"/>
      <c r="G38" s="33"/>
      <c r="H38" s="33"/>
      <c r="I38" s="34"/>
      <c r="M38"/>
    </row>
    <row r="39" spans="1:20" ht="21" customHeight="1" x14ac:dyDescent="0.2">
      <c r="A39" s="137"/>
      <c r="B39" s="129" t="s">
        <v>6</v>
      </c>
      <c r="C39" s="23"/>
      <c r="D39" s="23"/>
      <c r="E39" s="23"/>
      <c r="F39" s="23"/>
      <c r="G39" s="23"/>
      <c r="H39" s="23"/>
      <c r="I39" s="35"/>
      <c r="O39" s="125"/>
    </row>
    <row r="40" spans="1:20" ht="18" customHeight="1" thickBot="1" x14ac:dyDescent="0.25">
      <c r="A40" s="137"/>
      <c r="B40" s="130" t="s">
        <v>7</v>
      </c>
      <c r="C40" s="36"/>
      <c r="D40" s="37"/>
      <c r="E40" s="36"/>
      <c r="F40" s="36"/>
      <c r="G40" s="36"/>
      <c r="H40" s="36"/>
      <c r="I40" s="41"/>
      <c r="O40" s="124"/>
    </row>
    <row r="41" spans="1:20" ht="18" customHeight="1" x14ac:dyDescent="0.2">
      <c r="A41" s="137"/>
      <c r="M41" s="103"/>
      <c r="O41" s="124"/>
    </row>
    <row r="42" spans="1:20" ht="18" customHeight="1" x14ac:dyDescent="0.2">
      <c r="L42" s="16"/>
      <c r="M42" s="103"/>
      <c r="O42" s="125"/>
      <c r="S42" s="96"/>
      <c r="T42" s="96"/>
    </row>
    <row r="43" spans="1:20" ht="18" customHeight="1" x14ac:dyDescent="0.2">
      <c r="K43" s="96"/>
      <c r="L43" s="98"/>
      <c r="M43" s="103"/>
      <c r="N43" s="23"/>
      <c r="O43" s="125"/>
      <c r="S43" s="96"/>
      <c r="T43" s="96"/>
    </row>
    <row r="44" spans="1:20" ht="18" customHeight="1" x14ac:dyDescent="0.2">
      <c r="N44" s="16"/>
      <c r="O44" s="125"/>
      <c r="S44" s="96"/>
      <c r="T44" s="96"/>
    </row>
    <row r="45" spans="1:20" ht="18" customHeight="1" x14ac:dyDescent="0.2">
      <c r="N45" s="16"/>
      <c r="S45" s="96"/>
      <c r="T45" s="96"/>
    </row>
    <row r="46" spans="1:20" ht="18" customHeight="1" x14ac:dyDescent="0.15">
      <c r="N46" s="16"/>
      <c r="S46" s="16"/>
    </row>
    <row r="47" spans="1:20" ht="18" customHeight="1" x14ac:dyDescent="0.15">
      <c r="N47" s="16"/>
      <c r="O47" s="16"/>
      <c r="S47" s="16"/>
    </row>
    <row r="48" spans="1:20" ht="18" customHeight="1" x14ac:dyDescent="0.15">
      <c r="S48" s="16"/>
    </row>
    <row r="49" spans="11:19" ht="18" customHeight="1" x14ac:dyDescent="0.2">
      <c r="S49" s="59"/>
    </row>
    <row r="50" spans="11:19" ht="18" customHeight="1" x14ac:dyDescent="0.15">
      <c r="S50" s="17"/>
    </row>
    <row r="51" spans="11:19" ht="18" customHeight="1" x14ac:dyDescent="0.15"/>
    <row r="52" spans="11:19" ht="18" customHeight="1" x14ac:dyDescent="0.15"/>
    <row r="53" spans="11:19" ht="18" customHeight="1" x14ac:dyDescent="0.15"/>
    <row r="54" spans="11:19" ht="18" customHeight="1" x14ac:dyDescent="0.15"/>
    <row r="55" spans="11:19" ht="18" customHeight="1" x14ac:dyDescent="0.15"/>
    <row r="57" spans="11:19" ht="18" customHeight="1" x14ac:dyDescent="0.15">
      <c r="K57" s="23"/>
    </row>
    <row r="58" spans="11:19" ht="18" customHeight="1" x14ac:dyDescent="0.15"/>
    <row r="59" spans="11:19" ht="18" customHeight="1" x14ac:dyDescent="0.15"/>
    <row r="60" spans="11:19" ht="18" customHeight="1" x14ac:dyDescent="0.15"/>
    <row r="62" spans="11:19" ht="13.5" customHeight="1" x14ac:dyDescent="0.15"/>
    <row r="66" spans="12:12" x14ac:dyDescent="0.15">
      <c r="L66"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purl.org/dc/elements/1.1/"/>
    <ds:schemaRef ds:uri="http://purl.org/dc/terms/"/>
    <ds:schemaRef ds:uri="6cb86264-f2d1-46c2-b3a9-5ac336c4daa8"/>
    <ds:schemaRef ds:uri="http://schemas.microsoft.com/office/2006/metadata/properties"/>
    <ds:schemaRef ds:uri="07d6620f-3d53-499f-a90d-6eca919dc988"/>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2025-04-25T05:42:06Z</cp:lastPrinted>
  <dcterms:created xsi:type="dcterms:W3CDTF">2017-07-04T04:54:27Z</dcterms:created>
  <dcterms:modified xsi:type="dcterms:W3CDTF">2025-07-23T04:34:50Z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