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DC12FEDF-D2C9-4D3E-A6C2-2EE0E27DD45F}"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2" l="1"/>
  <c r="F35" i="2" s="1"/>
  <c r="F30" i="2"/>
  <c r="F31" i="2" s="1"/>
  <c r="G29" i="2"/>
  <c r="H29" i="2" s="1"/>
  <c r="I29" i="2" s="1"/>
  <c r="F14" i="2"/>
  <c r="Q18" i="2"/>
  <c r="Q21" i="2" s="1"/>
  <c r="Q24" i="2" s="1"/>
  <c r="Q15" i="2"/>
  <c r="P15" i="2"/>
  <c r="P18" i="2" s="1"/>
  <c r="P21" i="2" s="1"/>
  <c r="P24" i="2" s="1"/>
  <c r="O15" i="2"/>
  <c r="O18" i="2" s="1"/>
  <c r="O21" i="2" s="1"/>
  <c r="O24" i="2" s="1"/>
  <c r="N15" i="2"/>
  <c r="N18" i="2" s="1"/>
  <c r="N21" i="2" s="1"/>
  <c r="N24" i="2" s="1"/>
  <c r="Q13" i="2"/>
  <c r="P13" i="2"/>
  <c r="O13" i="2"/>
  <c r="F34" i="2" l="1"/>
  <c r="G31" i="2"/>
  <c r="F38" i="2"/>
  <c r="G38" i="2" s="1"/>
  <c r="H38" i="2" s="1"/>
  <c r="I38" i="2" s="1"/>
  <c r="G35" i="2"/>
  <c r="H35" i="2" s="1"/>
  <c r="I35" i="2" s="1"/>
  <c r="F33" i="2"/>
  <c r="G33" i="2" s="1"/>
  <c r="H33" i="2" s="1"/>
  <c r="I33" i="2" s="1"/>
  <c r="G30" i="2"/>
  <c r="H30" i="2" s="1"/>
  <c r="I30" i="2" s="1"/>
  <c r="G32" i="2"/>
  <c r="H32" i="2" s="1"/>
  <c r="I32" i="2" s="1"/>
  <c r="I31" i="2" l="1"/>
  <c r="H31" i="2"/>
  <c r="F37" i="2"/>
  <c r="G34" i="2"/>
  <c r="H34" i="2" s="1"/>
  <c r="I34" i="2" s="1"/>
  <c r="F36" i="2" s="1"/>
  <c r="G36" i="2" s="1"/>
  <c r="H36" i="2" s="1"/>
  <c r="I36" i="2" s="1"/>
  <c r="F40" i="2" l="1"/>
  <c r="G40" i="2" s="1"/>
  <c r="H40" i="2" s="1"/>
  <c r="I40" i="2" s="1"/>
  <c r="G37" i="2"/>
  <c r="H37" i="2" s="1"/>
  <c r="I37" i="2" s="1"/>
  <c r="F39" i="2" s="1"/>
  <c r="G39" i="2" s="1"/>
  <c r="H39" i="2" s="1"/>
  <c r="I39" i="2" s="1"/>
  <c r="E33" i="1" l="1"/>
  <c r="E34" i="1" s="1"/>
  <c r="G34" i="1" s="1"/>
  <c r="H34" i="1" s="1"/>
  <c r="I34" i="1" s="1"/>
  <c r="J34" i="1" s="1"/>
  <c r="E31" i="1"/>
  <c r="G31" i="1" s="1"/>
  <c r="H31" i="1" s="1"/>
  <c r="I31" i="1" s="1"/>
  <c r="J31" i="1" s="1"/>
  <c r="E30" i="1"/>
  <c r="G30" i="1" s="1"/>
  <c r="H30" i="1" s="1"/>
  <c r="I30" i="1" s="1"/>
  <c r="J30" i="1" s="1"/>
  <c r="E29" i="1"/>
  <c r="G29" i="1" s="1"/>
  <c r="H29" i="1" s="1"/>
  <c r="I29" i="1" s="1"/>
  <c r="J29" i="1" s="1"/>
  <c r="I28" i="1"/>
  <c r="J28" i="1" s="1"/>
  <c r="H28" i="1"/>
  <c r="G28" i="1"/>
  <c r="E28" i="1"/>
  <c r="G27" i="1"/>
  <c r="H27" i="1" s="1"/>
  <c r="I27" i="1" s="1"/>
  <c r="J27" i="1" s="1"/>
  <c r="P39" i="3"/>
  <c r="P47" i="3" s="1"/>
  <c r="Q32" i="3"/>
  <c r="Q39" i="3" s="1"/>
  <c r="Q47" i="3" s="1"/>
  <c r="R32" i="3"/>
  <c r="R39" i="3" s="1"/>
  <c r="R47" i="3" s="1"/>
  <c r="E36" i="3"/>
  <c r="I36" i="3" s="1"/>
  <c r="G36" i="3" s="1"/>
  <c r="K36" i="3" s="1"/>
  <c r="E35" i="3"/>
  <c r="E39" i="3" s="1"/>
  <c r="E34" i="3"/>
  <c r="G34" i="3" s="1"/>
  <c r="J34" i="3" s="1"/>
  <c r="K34" i="3" s="1"/>
  <c r="E33" i="3"/>
  <c r="G33" i="3" s="1"/>
  <c r="I32" i="3"/>
  <c r="G32" i="3" s="1"/>
  <c r="K32" i="3" s="1"/>
  <c r="M31" i="2"/>
  <c r="M34" i="2" s="1"/>
  <c r="M37" i="2" s="1"/>
  <c r="M40" i="2" s="1"/>
  <c r="N29" i="2"/>
  <c r="O29" i="2" s="1"/>
  <c r="P29" i="2" s="1"/>
  <c r="Q29" i="2" s="1"/>
  <c r="R29" i="2" s="1"/>
  <c r="N30" i="1"/>
  <c r="N33" i="1" s="1"/>
  <c r="N36" i="1" s="1"/>
  <c r="O27" i="1"/>
  <c r="P27" i="1" s="1"/>
  <c r="Q27" i="1" s="1"/>
  <c r="R27" i="1" s="1"/>
  <c r="S27" i="1" s="1"/>
  <c r="I12" i="3"/>
  <c r="G12" i="3" s="1"/>
  <c r="K12" i="3" s="1"/>
  <c r="E13" i="3"/>
  <c r="G13" i="3" s="1"/>
  <c r="E14" i="3"/>
  <c r="E18" i="3" s="1"/>
  <c r="E15" i="3"/>
  <c r="I15" i="3" s="1"/>
  <c r="E16" i="3"/>
  <c r="E20" i="3" s="1"/>
  <c r="E38" i="3" l="1"/>
  <c r="E40" i="3"/>
  <c r="I40" i="3" s="1"/>
  <c r="G40" i="3" s="1"/>
  <c r="K40" i="3" s="1"/>
  <c r="S32" i="3"/>
  <c r="S39" i="3" s="1"/>
  <c r="S47" i="3" s="1"/>
  <c r="F29" i="1"/>
  <c r="E32" i="1"/>
  <c r="E36" i="1"/>
  <c r="G33" i="1"/>
  <c r="H33" i="1" s="1"/>
  <c r="I33" i="1" s="1"/>
  <c r="J33" i="1" s="1"/>
  <c r="H33" i="3"/>
  <c r="I33" i="3"/>
  <c r="I39" i="3"/>
  <c r="E43" i="3"/>
  <c r="F33" i="3"/>
  <c r="I35" i="3"/>
  <c r="E37" i="3"/>
  <c r="N31" i="2"/>
  <c r="O30" i="1"/>
  <c r="I20" i="3"/>
  <c r="G20" i="3" s="1"/>
  <c r="K20" i="3" s="1"/>
  <c r="E24" i="3"/>
  <c r="I24" i="3" s="1"/>
  <c r="G24" i="3" s="1"/>
  <c r="K24" i="3" s="1"/>
  <c r="E22" i="3"/>
  <c r="G22" i="3" s="1"/>
  <c r="J22" i="3" s="1"/>
  <c r="K22" i="3" s="1"/>
  <c r="G18" i="3"/>
  <c r="J18" i="3" s="1"/>
  <c r="K18" i="3" s="1"/>
  <c r="H13" i="3"/>
  <c r="I13" i="3"/>
  <c r="G15" i="3"/>
  <c r="K15" i="3" s="1"/>
  <c r="H15" i="3"/>
  <c r="I16" i="3"/>
  <c r="G16" i="3" s="1"/>
  <c r="K16" i="3" s="1"/>
  <c r="E17" i="3"/>
  <c r="G14" i="3"/>
  <c r="J14" i="3" s="1"/>
  <c r="K14" i="3" s="1"/>
  <c r="E19" i="3"/>
  <c r="F13" i="3"/>
  <c r="T2" i="3"/>
  <c r="V2" i="2"/>
  <c r="W2" i="1"/>
  <c r="T32" i="3" l="1"/>
  <c r="T39" i="3" s="1"/>
  <c r="T47" i="3" s="1"/>
  <c r="E44" i="3"/>
  <c r="I44" i="3" s="1"/>
  <c r="G44" i="3" s="1"/>
  <c r="K44" i="3" s="1"/>
  <c r="G38" i="3"/>
  <c r="J38" i="3" s="1"/>
  <c r="K38" i="3" s="1"/>
  <c r="E42" i="3"/>
  <c r="E37" i="1"/>
  <c r="G37" i="1" s="1"/>
  <c r="H37" i="1" s="1"/>
  <c r="I37" i="1" s="1"/>
  <c r="J37" i="1" s="1"/>
  <c r="G36" i="1"/>
  <c r="H36" i="1" s="1"/>
  <c r="I36" i="1" s="1"/>
  <c r="J36" i="1" s="1"/>
  <c r="E35" i="1"/>
  <c r="F32" i="1"/>
  <c r="G32" i="1"/>
  <c r="H32" i="1" s="1"/>
  <c r="I32" i="1" s="1"/>
  <c r="J32" i="1" s="1"/>
  <c r="K33" i="3"/>
  <c r="J33" i="3"/>
  <c r="H35" i="3"/>
  <c r="G35" i="3"/>
  <c r="K35" i="3" s="1"/>
  <c r="E47" i="3"/>
  <c r="H47" i="3" s="1"/>
  <c r="H43" i="3"/>
  <c r="F37" i="3"/>
  <c r="E41" i="3"/>
  <c r="G37" i="3"/>
  <c r="H39" i="3"/>
  <c r="G39" i="3"/>
  <c r="K39" i="3" s="1"/>
  <c r="N34" i="2"/>
  <c r="N37" i="2" s="1"/>
  <c r="N40" i="2" s="1"/>
  <c r="O31" i="2"/>
  <c r="O33" i="1"/>
  <c r="O36" i="1" s="1"/>
  <c r="P30" i="1"/>
  <c r="F17" i="3"/>
  <c r="G17" i="3"/>
  <c r="E21" i="3"/>
  <c r="J13" i="3"/>
  <c r="K13" i="3"/>
  <c r="I19" i="3"/>
  <c r="E23" i="3"/>
  <c r="H23" i="3" s="1"/>
  <c r="E14" i="1"/>
  <c r="F14" i="1" s="1"/>
  <c r="G12" i="1"/>
  <c r="H12" i="1" s="1"/>
  <c r="I12" i="1" s="1"/>
  <c r="J12" i="1" s="1"/>
  <c r="G42" i="3" l="1"/>
  <c r="J42" i="3" s="1"/>
  <c r="K42" i="3" s="1"/>
  <c r="E46" i="3"/>
  <c r="G46" i="3" s="1"/>
  <c r="J46" i="3" s="1"/>
  <c r="K46" i="3" s="1"/>
  <c r="F35" i="1"/>
  <c r="E38" i="1"/>
  <c r="G35" i="1"/>
  <c r="H35" i="1" s="1"/>
  <c r="I35" i="1" s="1"/>
  <c r="J35" i="1" s="1"/>
  <c r="I37" i="3"/>
  <c r="H37" i="3"/>
  <c r="G41" i="3"/>
  <c r="F41" i="3"/>
  <c r="E45" i="3"/>
  <c r="I43" i="3"/>
  <c r="G43" i="3"/>
  <c r="K43" i="3" s="1"/>
  <c r="I47" i="3"/>
  <c r="G47" i="3"/>
  <c r="K47" i="3" s="1"/>
  <c r="O34" i="2"/>
  <c r="O37" i="2" s="1"/>
  <c r="O40" i="2" s="1"/>
  <c r="P31" i="2"/>
  <c r="Q30" i="1"/>
  <c r="P33" i="1"/>
  <c r="P36" i="1" s="1"/>
  <c r="G23" i="3"/>
  <c r="K23" i="3" s="1"/>
  <c r="I23" i="3"/>
  <c r="H19" i="3"/>
  <c r="G19" i="3"/>
  <c r="K19" i="3" s="1"/>
  <c r="F21" i="3"/>
  <c r="G21" i="3"/>
  <c r="H17" i="3"/>
  <c r="I17" i="3"/>
  <c r="F15" i="2"/>
  <c r="F17" i="2"/>
  <c r="E15" i="1"/>
  <c r="E13" i="1"/>
  <c r="G13" i="1" s="1"/>
  <c r="H13" i="1" s="1"/>
  <c r="I13" i="1" s="1"/>
  <c r="J13" i="1" s="1"/>
  <c r="F38" i="1" l="1"/>
  <c r="G38" i="1"/>
  <c r="H38" i="1" s="1"/>
  <c r="I38" i="1" s="1"/>
  <c r="J38" i="1" s="1"/>
  <c r="F45" i="3"/>
  <c r="G45" i="3"/>
  <c r="I41" i="3"/>
  <c r="H41" i="3"/>
  <c r="J37" i="3"/>
  <c r="K37" i="3"/>
  <c r="Q31" i="2"/>
  <c r="P34" i="2"/>
  <c r="P37" i="2" s="1"/>
  <c r="P40" i="2" s="1"/>
  <c r="G15" i="2"/>
  <c r="I15" i="2" s="1"/>
  <c r="F18" i="2"/>
  <c r="F21" i="2" s="1"/>
  <c r="F24" i="2" s="1"/>
  <c r="R30" i="1"/>
  <c r="Q33" i="1"/>
  <c r="Q36" i="1" s="1"/>
  <c r="J17" i="3"/>
  <c r="K17" i="3"/>
  <c r="H21" i="3"/>
  <c r="I21" i="3"/>
  <c r="E26" i="3"/>
  <c r="G26" i="3" s="1"/>
  <c r="J26" i="3" s="1"/>
  <c r="K26" i="3" s="1"/>
  <c r="G15" i="1"/>
  <c r="H15" i="1" s="1"/>
  <c r="I15" i="1" s="1"/>
  <c r="J15" i="1" s="1"/>
  <c r="E18" i="1"/>
  <c r="E16" i="1"/>
  <c r="G16" i="1" s="1"/>
  <c r="H16" i="1" s="1"/>
  <c r="I16" i="1" s="1"/>
  <c r="J16" i="1" s="1"/>
  <c r="S12" i="3"/>
  <c r="R12" i="3"/>
  <c r="Q12" i="3"/>
  <c r="R12" i="1"/>
  <c r="Q12" i="1"/>
  <c r="P12" i="1"/>
  <c r="H15" i="2" l="1"/>
  <c r="J41" i="3"/>
  <c r="K41" i="3"/>
  <c r="H45" i="3"/>
  <c r="I45" i="3"/>
  <c r="R31" i="2"/>
  <c r="R34" i="2" s="1"/>
  <c r="R37" i="2" s="1"/>
  <c r="R40" i="2" s="1"/>
  <c r="Q34" i="2"/>
  <c r="Q37" i="2" s="1"/>
  <c r="Q40" i="2" s="1"/>
  <c r="S30" i="1"/>
  <c r="S33" i="1" s="1"/>
  <c r="S36" i="1" s="1"/>
  <c r="R33" i="1"/>
  <c r="R36" i="1" s="1"/>
  <c r="J21" i="3"/>
  <c r="K21" i="3"/>
  <c r="E19" i="1"/>
  <c r="G19" i="1" s="1"/>
  <c r="H19" i="1" s="1"/>
  <c r="I19" i="1" s="1"/>
  <c r="J19" i="1" s="1"/>
  <c r="E21" i="1"/>
  <c r="G18" i="1"/>
  <c r="H18" i="1" s="1"/>
  <c r="I18" i="1" s="1"/>
  <c r="J18" i="1" s="1"/>
  <c r="P14" i="1"/>
  <c r="Q14" i="1"/>
  <c r="R14" i="1"/>
  <c r="K45" i="3" l="1"/>
  <c r="J45" i="3"/>
  <c r="E22" i="1"/>
  <c r="G22" i="1" s="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<sst xmlns="http://schemas.openxmlformats.org/spreadsheetml/2006/main" count="534" uniqueCount="121">
  <si>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</si>
  <si>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</si>
  <si>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</si>
  <si>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</si>
  <si>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</si>
  <si>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</si>
  <si>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</si>
  <si>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</si>
  <si>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</si>
  <si>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</si>
  <si>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</si>
  <si>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</si>
  <si>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</si>
  <si>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</si>
  <si>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</si>
  <si>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</si>
  <si>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</si>
  <si>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</si>
  <si>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</si>
  <si>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</si>
  <si>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</si>
  <si>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</si>
  <si>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</si>
  <si>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</si>
  <si>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</si>
  <si>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</si>
  <si>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</si>
  <si>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</si>
  <si>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</si>
  <si>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</si>
  <si>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</si>
  <si>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</si>
  <si>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</si>
  <si>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STARSHIP URSA</t>
    <phoneticPr fontId="1"/>
  </si>
  <si>
    <t>6/28-29</t>
  </si>
  <si>
    <t>2525</t>
    <phoneticPr fontId="20"/>
  </si>
  <si>
    <t>PEGASUS TERA</t>
    <phoneticPr fontId="20"/>
  </si>
  <si>
    <t>2514</t>
    <phoneticPr fontId="20"/>
  </si>
  <si>
    <t>0286</t>
    <phoneticPr fontId="20"/>
  </si>
  <si>
    <t>SKY ORION</t>
    <phoneticPr fontId="1"/>
  </si>
  <si>
    <t>S</t>
    <phoneticPr fontId="1"/>
  </si>
  <si>
    <t>7/5-6</t>
  </si>
  <si>
    <t>2526</t>
    <phoneticPr fontId="20"/>
  </si>
  <si>
    <t>2513</t>
    <phoneticPr fontId="20"/>
  </si>
  <si>
    <t>0287</t>
    <phoneticPr fontId="20"/>
  </si>
  <si>
    <t>7/12-13</t>
    <phoneticPr fontId="1"/>
  </si>
  <si>
    <t>2527</t>
    <phoneticPr fontId="20"/>
  </si>
  <si>
    <t>2515</t>
    <phoneticPr fontId="20"/>
  </si>
  <si>
    <t>0288</t>
    <phoneticPr fontId="20"/>
  </si>
  <si>
    <t>HAIPHONG</t>
    <phoneticPr fontId="1"/>
  </si>
  <si>
    <t>SHEKOU</t>
    <phoneticPr fontId="1"/>
  </si>
  <si>
    <t>INCHEON</t>
    <phoneticPr fontId="1"/>
  </si>
  <si>
    <t>ULSAN</t>
    <phoneticPr fontId="1"/>
  </si>
  <si>
    <t>KHARIS HERITAGE</t>
    <phoneticPr fontId="1"/>
  </si>
  <si>
    <t>PACIFIC BEIJING</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</si>
  <si>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</si>
  <si>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</si>
  <si>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</si>
  <si>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</si>
  <si>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</si>
  <si>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</si>
  <si>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</si>
  <si>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</si>
  <si>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</si>
  <si>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</si>
  <si>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</si>
  <si>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</si>
  <si>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</si>
  <si>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</si>
  <si>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</si>
  <si>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t>
    <phoneticPr fontId="20"/>
  </si>
  <si>
    <t>W</t>
    <phoneticPr fontId="20"/>
  </si>
  <si>
    <t>HONOR VOYAGER</t>
  </si>
  <si>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</si>
  <si>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</si>
  <si>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</si>
  <si>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</si>
  <si>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</si>
  <si>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</si>
  <si>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</si>
  <si>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</si>
  <si>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GRACE MERCHANT</t>
    <phoneticPr fontId="20"/>
  </si>
  <si>
    <t>-</t>
  </si>
  <si>
    <t>DONGJIN FIDES</t>
    <phoneticPr fontId="20"/>
  </si>
  <si>
    <t>0608</t>
    <phoneticPr fontId="20"/>
  </si>
  <si>
    <t>DONGJIN ENTERPRISE</t>
    <phoneticPr fontId="20"/>
  </si>
  <si>
    <t>0249</t>
    <phoneticPr fontId="20"/>
  </si>
  <si>
    <t>0609</t>
    <phoneticPr fontId="20"/>
  </si>
  <si>
    <t>2529</t>
    <phoneticPr fontId="20"/>
  </si>
  <si>
    <t>0610</t>
    <phoneticPr fontId="20"/>
  </si>
  <si>
    <t>0250</t>
    <phoneticPr fontId="20"/>
  </si>
  <si>
    <t>0611</t>
    <phoneticPr fontId="20"/>
  </si>
  <si>
    <t>7/5-6</t>
    <phoneticPr fontId="1"/>
  </si>
  <si>
    <t>2531</t>
    <phoneticPr fontId="20"/>
  </si>
  <si>
    <t>0612</t>
    <phoneticPr fontId="20"/>
  </si>
  <si>
    <t>0251</t>
    <phoneticPr fontId="20"/>
  </si>
  <si>
    <t>0613</t>
    <phoneticPr fontId="20"/>
  </si>
  <si>
    <t>2533</t>
    <phoneticPr fontId="20"/>
  </si>
  <si>
    <t>0614</t>
    <phoneticPr fontId="20"/>
  </si>
  <si>
    <t>0252</t>
    <phoneticPr fontId="20"/>
  </si>
  <si>
    <t>0615</t>
    <phoneticPr fontId="20"/>
  </si>
  <si>
    <t>※印の本船は遅れが生じております。　</t>
    <phoneticPr fontId="1"/>
  </si>
  <si>
    <t>XIAMEN</t>
    <phoneticPr fontId="1"/>
  </si>
  <si>
    <t>KWANGYANG</t>
    <phoneticPr fontId="1"/>
  </si>
  <si>
    <t>PEGASUS DREAM</t>
    <phoneticPr fontId="1"/>
  </si>
  <si>
    <t>6/29-30</t>
    <phoneticPr fontId="1"/>
  </si>
  <si>
    <t>7/13-14</t>
    <phoneticPr fontId="1"/>
  </si>
  <si>
    <t>7/27-28</t>
    <phoneticPr fontId="1"/>
  </si>
  <si>
    <t>2528</t>
    <phoneticPr fontId="20"/>
  </si>
  <si>
    <t>0289</t>
    <phoneticPr fontId="20"/>
  </si>
  <si>
    <t>★遅延回復の為SKIP</t>
    <rPh sb="1" eb="5">
      <t>チエンカイフク</t>
    </rPh>
    <rPh sb="6" eb="7">
      <t>タメ</t>
    </rPh>
    <phoneticPr fontId="20"/>
  </si>
  <si>
    <t>STARSHIP URSA</t>
  </si>
  <si>
    <t>7/19-20</t>
  </si>
  <si>
    <t>7/26-27</t>
    <phoneticPr fontId="1"/>
  </si>
  <si>
    <t>SAWASDEE CAPELLA</t>
    <phoneticPr fontId="1"/>
  </si>
  <si>
    <t>7/4</t>
    <phoneticPr fontId="1"/>
  </si>
  <si>
    <t>HONOR VOYAGER</t>
    <phoneticPr fontId="20"/>
  </si>
  <si>
    <t>2535</t>
    <phoneticPr fontId="20"/>
  </si>
  <si>
    <t>0616</t>
    <phoneticPr fontId="20"/>
  </si>
  <si>
    <t>0253</t>
    <phoneticPr fontId="20"/>
  </si>
  <si>
    <t>0617</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</si>
</sst>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 fillId="0" borderId="0"/>
  </cellStyleXfs>
  <cellXfs count="310">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49" xfId="1" applyFont="1" applyBorder="1"/>
    <xf numFmtId="0" fontId="47" fillId="0" borderId="53" xfId="1" applyFont="1" applyBorder="1" applyAlignment="1">
      <alignment horizontal="left"/>
    </xf>
    <xf numFmtId="176" fontId="47" fillId="0" borderId="55"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6" fillId="0" borderId="0" xfId="0" applyFont="1" applyAlignment="1">
      <alignment horizontal="left"/>
    </xf>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0"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1"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6" fillId="0" borderId="0" xfId="0" applyFont="1">
      <alignment vertical="center"/>
    </xf>
    <xf numFmtId="0" fontId="33" fillId="0" borderId="0" xfId="1" applyFont="1" applyAlignment="1">
      <alignment vertical="center"/>
    </xf>
    <xf numFmtId="0" fontId="57" fillId="0" borderId="0" xfId="0" applyFont="1" applyAlignment="1">
      <alignment horizontal="righ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176" fontId="54" fillId="0" borderId="12" xfId="0" quotePrefix="1" applyNumberFormat="1" applyFont="1" applyBorder="1" applyAlignment="1">
      <alignment horizontal="center" vertical="center"/>
    </xf>
    <xf numFmtId="0" fontId="54" fillId="0" borderId="47" xfId="0" applyFont="1" applyBorder="1" applyAlignment="1">
      <alignment horizontal="center" vertical="center"/>
    </xf>
    <xf numFmtId="0" fontId="22" fillId="0" borderId="12" xfId="0" quotePrefix="1" applyFont="1" applyBorder="1" applyAlignment="1">
      <alignment horizontal="center" vertical="center"/>
    </xf>
    <xf numFmtId="176" fontId="32" fillId="0" borderId="1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0" xfId="0" applyNumberFormat="1" applyFont="1" applyBorder="1" applyAlignment="1">
      <alignment horizontal="center" vertical="center"/>
    </xf>
    <xf numFmtId="176" fontId="22" fillId="0" borderId="56" xfId="0" applyNumberFormat="1" applyFont="1" applyBorder="1" applyAlignment="1">
      <alignment horizontal="center" vertical="center"/>
    </xf>
    <xf numFmtId="176" fontId="22" fillId="0" borderId="51"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34" xfId="0" quotePrefix="1" applyNumberFormat="1" applyFont="1" applyBorder="1" applyAlignment="1">
      <alignment horizontal="center" vertical="center"/>
    </xf>
    <xf numFmtId="14" fontId="54" fillId="0" borderId="37" xfId="0" quotePrefix="1" applyNumberFormat="1" applyFont="1" applyBorder="1" applyAlignment="1">
      <alignment horizontal="center" vertical="center"/>
    </xf>
    <xf numFmtId="14" fontId="54" fillId="0" borderId="32"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54" fillId="0" borderId="34" xfId="0" quotePrefix="1" applyNumberFormat="1" applyFont="1" applyBorder="1" applyAlignment="1">
      <alignment horizontal="center" vertical="center"/>
    </xf>
    <xf numFmtId="176" fontId="54" fillId="0" borderId="37" xfId="0" quotePrefix="1" applyNumberFormat="1" applyFont="1" applyBorder="1" applyAlignment="1">
      <alignment horizontal="center" vertical="center"/>
    </xf>
    <xf numFmtId="0" fontId="49" fillId="0" borderId="42" xfId="0" applyFont="1" applyBorder="1" applyAlignment="1">
      <alignment horizontal="center" vertical="center" wrapText="1"/>
    </xf>
    <xf numFmtId="0" fontId="49" fillId="0" borderId="43" xfId="0" applyFont="1" applyBorder="1" applyAlignment="1">
      <alignment horizontal="center" vertical="center" wrapText="1"/>
    </xf>
    <xf numFmtId="0" fontId="47" fillId="0" borderId="33" xfId="0" applyFont="1" applyBorder="1" applyAlignment="1">
      <alignment horizontal="center" vertical="center"/>
    </xf>
    <xf numFmtId="14" fontId="22" fillId="0" borderId="37" xfId="0"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6" xfId="0" applyNumberFormat="1" applyFont="1" applyBorder="1" applyAlignment="1">
      <alignment horizontal="center" vertical="center"/>
    </xf>
    <xf numFmtId="176" fontId="22" fillId="0" borderId="33" xfId="0" applyNumberFormat="1"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176" fontId="54" fillId="0" borderId="32" xfId="0" quotePrefix="1" applyNumberFormat="1" applyFont="1" applyBorder="1" applyAlignment="1">
      <alignment horizontal="center" vertical="center"/>
    </xf>
    <xf numFmtId="0" fontId="54" fillId="0" borderId="42" xfId="0" applyFont="1" applyBorder="1" applyAlignment="1">
      <alignment horizontal="center" vertical="center" wrapText="1"/>
    </xf>
    <xf numFmtId="0" fontId="54" fillId="0" borderId="43" xfId="0" applyFont="1" applyBorder="1" applyAlignment="1">
      <alignment horizontal="center" vertical="center" wrapText="1"/>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49" fillId="0" borderId="44" xfId="0" applyFont="1" applyBorder="1" applyAlignment="1">
      <alignment horizontal="center" vertical="center" wrapText="1"/>
    </xf>
    <xf numFmtId="0" fontId="47" fillId="0" borderId="40" xfId="0" applyFont="1" applyBorder="1" applyAlignment="1">
      <alignment horizontal="center" vertical="center" wrapText="1"/>
    </xf>
    <xf numFmtId="0" fontId="47" fillId="0" borderId="41" xfId="0" applyFont="1" applyBorder="1" applyAlignment="1">
      <alignment horizontal="center" vertical="center" wrapText="1"/>
    </xf>
    <xf numFmtId="0" fontId="54" fillId="0" borderId="42" xfId="0" applyFont="1" applyBorder="1" applyAlignment="1">
      <alignment horizontal="center" vertical="center"/>
    </xf>
    <xf numFmtId="0" fontId="54" fillId="0" borderId="43" xfId="0" applyFont="1" applyBorder="1" applyAlignment="1">
      <alignment horizontal="center" vertical="center"/>
    </xf>
    <xf numFmtId="0" fontId="47" fillId="0" borderId="43" xfId="0" applyFont="1" applyBorder="1" applyAlignment="1">
      <alignment horizontal="center" vertical="center" wrapText="1"/>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54" fillId="0" borderId="0" xfId="0" applyFont="1" applyAlignment="1">
      <alignment horizontal="right" vertical="center"/>
    </xf>
    <xf numFmtId="49" fontId="59" fillId="0" borderId="15" xfId="1" applyNumberFormat="1" applyFont="1" applyBorder="1" applyAlignment="1">
      <alignment horizontal="right"/>
    </xf>
    <xf numFmtId="0" fontId="59" fillId="0" borderId="16" xfId="1" applyFont="1" applyBorder="1" applyAlignment="1">
      <alignment horizontal="left"/>
    </xf>
    <xf numFmtId="0" fontId="49" fillId="2" borderId="23" xfId="1" applyFont="1" applyFill="1" applyBorder="1"/>
    <xf numFmtId="49" fontId="59" fillId="0" borderId="24" xfId="1" applyNumberFormat="1" applyFont="1" applyBorder="1" applyAlignment="1">
      <alignment horizontal="right"/>
    </xf>
    <xf numFmtId="0" fontId="59" fillId="0" borderId="25" xfId="1" applyFont="1" applyBorder="1" applyAlignment="1">
      <alignment horizontal="left"/>
    </xf>
    <xf numFmtId="0" fontId="54" fillId="0" borderId="0" xfId="0" applyFont="1">
      <alignment vertical="center"/>
    </xf>
    <xf numFmtId="49" fontId="59" fillId="0" borderId="33" xfId="1" applyNumberFormat="1" applyFont="1" applyBorder="1" applyAlignment="1">
      <alignment horizontal="right"/>
    </xf>
    <xf numFmtId="0" fontId="59" fillId="0" borderId="41" xfId="1" applyFont="1" applyBorder="1" applyAlignment="1">
      <alignment horizontal="left"/>
    </xf>
    <xf numFmtId="49" fontId="59" fillId="0" borderId="20" xfId="1" applyNumberFormat="1" applyFont="1" applyBorder="1" applyAlignment="1">
      <alignment horizontal="right"/>
    </xf>
    <xf numFmtId="0" fontId="59" fillId="0" borderId="21" xfId="1" applyFont="1" applyBorder="1" applyAlignment="1">
      <alignment horizontal="left"/>
    </xf>
    <xf numFmtId="0" fontId="49" fillId="0" borderId="49" xfId="1" applyFont="1" applyBorder="1"/>
    <xf numFmtId="49" fontId="59" fillId="0" borderId="18" xfId="1" applyNumberFormat="1" applyFont="1" applyBorder="1" applyAlignment="1">
      <alignment horizontal="right"/>
    </xf>
    <xf numFmtId="0" fontId="59" fillId="0" borderId="53"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56" fillId="0" borderId="0" xfId="0" applyFont="1" applyAlignment="1">
      <alignment horizontal="left" vertical="center"/>
    </xf>
    <xf numFmtId="0" fontId="58" fillId="0" borderId="0" xfId="0" applyFont="1">
      <alignment vertical="center"/>
    </xf>
    <xf numFmtId="0" fontId="49" fillId="2" borderId="62" xfId="1" applyFont="1" applyFill="1" applyBorder="1"/>
    <xf numFmtId="49" fontId="59" fillId="0" borderId="28" xfId="1" applyNumberFormat="1" applyFont="1" applyBorder="1" applyAlignment="1">
      <alignment horizontal="right"/>
    </xf>
    <xf numFmtId="0" fontId="59" fillId="0" borderId="63" xfId="1" applyFont="1" applyBorder="1" applyAlignment="1">
      <alignment horizontal="left"/>
    </xf>
    <xf numFmtId="0" fontId="54" fillId="0" borderId="44" xfId="0" applyFont="1" applyBorder="1" applyAlignment="1">
      <alignment horizontal="center" vertical="center" wrapText="1"/>
    </xf>
    <xf numFmtId="0" fontId="24" fillId="0" borderId="9" xfId="1" applyFont="1" applyBorder="1" applyAlignment="1">
      <alignment horizontal="center" vertical="center"/>
    </xf>
    <xf numFmtId="0" fontId="54" fillId="0" borderId="10" xfId="0"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K27" sqref="K27:K29"/>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4">
        <f ca="1">TODAY()</f>
        <v>45826</v>
      </c>
      <c r="X2" s="214"/>
      <c r="Y2" s="7"/>
      <c r="Z2" s="7"/>
    </row>
    <row r="3" spans="1:26" ht="23.25">
      <c r="B3" s="8" t="s">
        <v>2</v>
      </c>
      <c r="C3" s="9"/>
      <c r="D3" s="9"/>
      <c r="E3" s="9"/>
      <c r="F3" s="9"/>
      <c r="G3" s="9"/>
      <c r="H3" s="9"/>
      <c r="I3" s="9"/>
      <c r="K3" s="10" t="s">
        <v>3</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c r="B7" s="21" t="s">
        <v>5</v>
      </c>
      <c r="C7" s="22"/>
      <c r="D7" s="22"/>
      <c r="E7" s="22"/>
      <c r="F7" s="15"/>
      <c r="G7" s="15"/>
      <c r="H7" s="15"/>
      <c r="I7" s="15"/>
      <c r="J7" s="16"/>
      <c r="P7" s="24" t="s">
        <v>6</v>
      </c>
      <c r="Q7" s="25"/>
      <c r="R7" s="25"/>
      <c r="S7" s="25"/>
      <c r="T7" s="25"/>
      <c r="U7" s="25"/>
      <c r="V7" s="25"/>
      <c r="W7" s="26"/>
    </row>
    <row r="8" spans="1:26" ht="15.95" customHeight="1" thickBot="1">
      <c r="B8" s="198" t="s">
        <v>7</v>
      </c>
      <c r="C8" s="199"/>
      <c r="D8" s="199"/>
      <c r="E8" s="199"/>
      <c r="F8" s="199"/>
      <c r="G8" s="199"/>
      <c r="H8" s="199"/>
      <c r="I8" s="199"/>
      <c r="J8" s="199"/>
      <c r="P8" s="29" t="s">
        <v>8</v>
      </c>
      <c r="Q8" s="30"/>
      <c r="R8" s="31"/>
      <c r="S8" s="30"/>
      <c r="T8" s="30"/>
      <c r="U8" s="30"/>
      <c r="V8" s="30"/>
      <c r="W8" s="32"/>
    </row>
    <row r="9" spans="1:26" ht="19.5">
      <c r="B9" s="200" t="s">
        <v>9</v>
      </c>
      <c r="C9" s="201"/>
      <c r="D9" s="201"/>
      <c r="E9" s="201"/>
      <c r="F9" s="34"/>
      <c r="G9" s="34"/>
      <c r="H9" s="34"/>
      <c r="I9" s="34"/>
      <c r="P9" s="33"/>
    </row>
    <row r="10" spans="1:26" ht="15.95" customHeight="1" thickBot="1">
      <c r="B10" s="202"/>
      <c r="C10" s="202"/>
      <c r="D10" s="202"/>
      <c r="E10" s="202"/>
      <c r="F10" s="25"/>
      <c r="G10" s="25"/>
      <c r="H10" s="35"/>
      <c r="I10" s="36"/>
      <c r="J10" s="25"/>
      <c r="P10" s="33"/>
    </row>
    <row r="11" spans="1:26" ht="15.75" customHeight="1" thickBot="1">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c r="A12" s="184" t="s">
        <v>24</v>
      </c>
      <c r="B12" s="188" t="s">
        <v>25</v>
      </c>
      <c r="C12" s="287" t="s">
        <v>35</v>
      </c>
      <c r="D12" s="288" t="s">
        <v>26</v>
      </c>
      <c r="E12" s="88">
        <v>45829</v>
      </c>
      <c r="F12" s="89" t="s">
        <v>27</v>
      </c>
      <c r="G12" s="89">
        <f>E12+2</f>
        <v>45831</v>
      </c>
      <c r="H12" s="89">
        <f>+G12</f>
        <v>45831</v>
      </c>
      <c r="I12" s="89">
        <f>H12+1</f>
        <v>45832</v>
      </c>
      <c r="J12" s="81">
        <f>I12+3</f>
        <v>45835</v>
      </c>
      <c r="K12" s="203" t="s">
        <v>111</v>
      </c>
      <c r="L12" s="205">
        <v>2508</v>
      </c>
      <c r="M12" s="207" t="s">
        <v>28</v>
      </c>
      <c r="N12" s="194" t="s">
        <v>34</v>
      </c>
      <c r="O12" s="196">
        <v>45840</v>
      </c>
      <c r="P12" s="210">
        <f>O12+3</f>
        <v>45843</v>
      </c>
      <c r="Q12" s="196">
        <f>O12+5</f>
        <v>45845</v>
      </c>
      <c r="R12" s="212">
        <f>O12+6</f>
        <v>45846</v>
      </c>
    </row>
    <row r="13" spans="1:26" ht="15.75" customHeight="1" thickBot="1">
      <c r="A13" s="184" t="s">
        <v>24</v>
      </c>
      <c r="B13" s="289" t="s">
        <v>36</v>
      </c>
      <c r="C13" s="290" t="s">
        <v>37</v>
      </c>
      <c r="D13" s="291" t="s">
        <v>30</v>
      </c>
      <c r="E13" s="90">
        <f>E12+1</f>
        <v>45830</v>
      </c>
      <c r="F13" s="90" t="s">
        <v>27</v>
      </c>
      <c r="G13" s="90">
        <f>E13+2</f>
        <v>45832</v>
      </c>
      <c r="H13" s="90">
        <f>G13</f>
        <v>45832</v>
      </c>
      <c r="I13" s="90">
        <f>H13+2</f>
        <v>45834</v>
      </c>
      <c r="J13" s="111">
        <f>I13+2</f>
        <v>45836</v>
      </c>
      <c r="K13" s="204"/>
      <c r="L13" s="206"/>
      <c r="M13" s="208"/>
      <c r="N13" s="195"/>
      <c r="O13" s="197"/>
      <c r="P13" s="211"/>
      <c r="Q13" s="197"/>
      <c r="R13" s="213"/>
    </row>
    <row r="14" spans="1:26" ht="15.75" customHeight="1">
      <c r="A14" s="303"/>
      <c r="B14" s="187" t="s">
        <v>31</v>
      </c>
      <c r="C14" s="293" t="s">
        <v>38</v>
      </c>
      <c r="D14" s="294" t="s">
        <v>32</v>
      </c>
      <c r="E14" s="86">
        <f>E12+3</f>
        <v>45832</v>
      </c>
      <c r="F14" s="86">
        <f>E14+2</f>
        <v>45834</v>
      </c>
      <c r="G14" s="86">
        <f>E14+3</f>
        <v>45835</v>
      </c>
      <c r="H14" s="80">
        <f>G14</f>
        <v>45835</v>
      </c>
      <c r="I14" s="86">
        <f>H14+1</f>
        <v>45836</v>
      </c>
      <c r="J14" s="142">
        <f>I14+2</f>
        <v>45838</v>
      </c>
      <c r="K14" s="237" t="s">
        <v>39</v>
      </c>
      <c r="L14" s="230">
        <v>2509</v>
      </c>
      <c r="M14" s="207" t="s">
        <v>28</v>
      </c>
      <c r="N14" s="234" t="s">
        <v>41</v>
      </c>
      <c r="O14" s="196">
        <f>O12+7</f>
        <v>45847</v>
      </c>
      <c r="P14" s="210">
        <f>P12+7</f>
        <v>45850</v>
      </c>
      <c r="Q14" s="210">
        <f>Q12+7</f>
        <v>45852</v>
      </c>
      <c r="R14" s="216">
        <f>R12+7</f>
        <v>45853</v>
      </c>
    </row>
    <row r="15" spans="1:26" ht="15.75" customHeight="1">
      <c r="A15" s="184" t="s">
        <v>70</v>
      </c>
      <c r="B15" s="185" t="s">
        <v>25</v>
      </c>
      <c r="C15" s="295" t="s">
        <v>42</v>
      </c>
      <c r="D15" s="296" t="s">
        <v>26</v>
      </c>
      <c r="E15" s="88">
        <f>E12+7</f>
        <v>45836</v>
      </c>
      <c r="F15" s="89" t="s">
        <v>27</v>
      </c>
      <c r="G15" s="89">
        <f>E15+2</f>
        <v>45838</v>
      </c>
      <c r="H15" s="89">
        <f>+G15</f>
        <v>45838</v>
      </c>
      <c r="I15" s="89">
        <f>H15+1</f>
        <v>45839</v>
      </c>
      <c r="J15" s="81">
        <f>I15+3</f>
        <v>45842</v>
      </c>
      <c r="K15" s="238"/>
      <c r="L15" s="231"/>
      <c r="M15" s="233"/>
      <c r="N15" s="235"/>
      <c r="O15" s="219"/>
      <c r="P15" s="215"/>
      <c r="Q15" s="215"/>
      <c r="R15" s="217"/>
    </row>
    <row r="16" spans="1:26" ht="15.75" customHeight="1" thickBot="1">
      <c r="A16" s="184"/>
      <c r="B16" s="289" t="s">
        <v>29</v>
      </c>
      <c r="C16" s="290" t="s">
        <v>43</v>
      </c>
      <c r="D16" s="291" t="s">
        <v>30</v>
      </c>
      <c r="E16" s="90">
        <f>E15+1</f>
        <v>45837</v>
      </c>
      <c r="F16" s="90" t="s">
        <v>27</v>
      </c>
      <c r="G16" s="90">
        <f>E16+2</f>
        <v>45839</v>
      </c>
      <c r="H16" s="90">
        <f>G16</f>
        <v>45839</v>
      </c>
      <c r="I16" s="90">
        <f>H16+2</f>
        <v>45841</v>
      </c>
      <c r="J16" s="111">
        <f>I16+2</f>
        <v>45843</v>
      </c>
      <c r="K16" s="239"/>
      <c r="L16" s="232"/>
      <c r="M16" s="208"/>
      <c r="N16" s="236"/>
      <c r="O16" s="197"/>
      <c r="P16" s="211"/>
      <c r="Q16" s="211"/>
      <c r="R16" s="218"/>
    </row>
    <row r="17" spans="1:19" ht="15.75" customHeight="1">
      <c r="A17" s="292"/>
      <c r="B17" s="297" t="s">
        <v>31</v>
      </c>
      <c r="C17" s="298" t="s">
        <v>44</v>
      </c>
      <c r="D17" s="294" t="s">
        <v>32</v>
      </c>
      <c r="E17" s="86">
        <f>E14+7</f>
        <v>45839</v>
      </c>
      <c r="F17" s="86">
        <f>E17+2</f>
        <v>45841</v>
      </c>
      <c r="G17" s="86">
        <f>E17+3</f>
        <v>45842</v>
      </c>
      <c r="H17" s="80">
        <f>G17</f>
        <v>45842</v>
      </c>
      <c r="I17" s="86">
        <f>H17+1</f>
        <v>45843</v>
      </c>
      <c r="J17" s="142">
        <f>I17+2</f>
        <v>45845</v>
      </c>
      <c r="K17" s="237" t="s">
        <v>39</v>
      </c>
      <c r="L17" s="230">
        <v>2509</v>
      </c>
      <c r="M17" s="240" t="s">
        <v>40</v>
      </c>
      <c r="N17" s="243" t="s">
        <v>45</v>
      </c>
      <c r="O17" s="196">
        <f>O14+7</f>
        <v>45854</v>
      </c>
      <c r="P17" s="210">
        <f>P14+7</f>
        <v>45857</v>
      </c>
      <c r="Q17" s="196">
        <f>Q14+7</f>
        <v>45859</v>
      </c>
      <c r="R17" s="212">
        <f>R14+7</f>
        <v>45860</v>
      </c>
    </row>
    <row r="18" spans="1:19" ht="15.75" customHeight="1">
      <c r="A18" s="286"/>
      <c r="B18" s="188" t="s">
        <v>25</v>
      </c>
      <c r="C18" s="287" t="s">
        <v>46</v>
      </c>
      <c r="D18" s="296" t="s">
        <v>26</v>
      </c>
      <c r="E18" s="88">
        <f>E15+7</f>
        <v>45843</v>
      </c>
      <c r="F18" s="89" t="s">
        <v>27</v>
      </c>
      <c r="G18" s="89">
        <f>E18+2</f>
        <v>45845</v>
      </c>
      <c r="H18" s="89">
        <f>+G18</f>
        <v>45845</v>
      </c>
      <c r="I18" s="89">
        <f>H18+1</f>
        <v>45846</v>
      </c>
      <c r="J18" s="81">
        <f>I18+3</f>
        <v>45849</v>
      </c>
      <c r="K18" s="238"/>
      <c r="L18" s="231"/>
      <c r="M18" s="241"/>
      <c r="N18" s="244"/>
      <c r="O18" s="219"/>
      <c r="P18" s="215"/>
      <c r="Q18" s="219"/>
      <c r="R18" s="220"/>
    </row>
    <row r="19" spans="1:19" ht="15.75" customHeight="1" thickBot="1">
      <c r="A19" s="286"/>
      <c r="B19" s="289" t="s">
        <v>36</v>
      </c>
      <c r="C19" s="290" t="s">
        <v>47</v>
      </c>
      <c r="D19" s="291" t="s">
        <v>30</v>
      </c>
      <c r="E19" s="90">
        <f>E18+1</f>
        <v>45844</v>
      </c>
      <c r="F19" s="90" t="s">
        <v>27</v>
      </c>
      <c r="G19" s="90">
        <f>E19+2</f>
        <v>45846</v>
      </c>
      <c r="H19" s="90">
        <f>G19</f>
        <v>45846</v>
      </c>
      <c r="I19" s="90">
        <f>H19+2</f>
        <v>45848</v>
      </c>
      <c r="J19" s="111">
        <f>I19+2</f>
        <v>45850</v>
      </c>
      <c r="K19" s="239"/>
      <c r="L19" s="232"/>
      <c r="M19" s="242"/>
      <c r="N19" s="245"/>
      <c r="O19" s="197"/>
      <c r="P19" s="211"/>
      <c r="Q19" s="197"/>
      <c r="R19" s="213"/>
    </row>
    <row r="20" spans="1:19" ht="15.75" customHeight="1">
      <c r="A20" s="292"/>
      <c r="B20" s="187" t="s">
        <v>31</v>
      </c>
      <c r="C20" s="293" t="s">
        <v>48</v>
      </c>
      <c r="D20" s="299" t="s">
        <v>32</v>
      </c>
      <c r="E20" s="86">
        <f>E17+7</f>
        <v>45846</v>
      </c>
      <c r="F20" s="86">
        <f>E20+2</f>
        <v>45848</v>
      </c>
      <c r="G20" s="86">
        <f>E20+3</f>
        <v>45849</v>
      </c>
      <c r="H20" s="80">
        <f>G20</f>
        <v>45849</v>
      </c>
      <c r="I20" s="86">
        <f>H20+1</f>
        <v>45850</v>
      </c>
      <c r="J20" s="142">
        <f>I20+2</f>
        <v>45852</v>
      </c>
      <c r="K20" s="237" t="s">
        <v>114</v>
      </c>
      <c r="L20" s="230">
        <v>2509</v>
      </c>
      <c r="M20" s="240" t="s">
        <v>40</v>
      </c>
      <c r="N20" s="243" t="s">
        <v>112</v>
      </c>
      <c r="O20" s="224">
        <f>O17+7</f>
        <v>45861</v>
      </c>
      <c r="P20" s="221">
        <f>P17+7</f>
        <v>45864</v>
      </c>
      <c r="Q20" s="224">
        <f>Q17+7</f>
        <v>45866</v>
      </c>
      <c r="R20" s="227">
        <f>R17+7</f>
        <v>45867</v>
      </c>
    </row>
    <row r="21" spans="1:19" ht="15.75" customHeight="1">
      <c r="A21" s="286"/>
      <c r="B21" s="185" t="s">
        <v>25</v>
      </c>
      <c r="C21" s="295" t="s">
        <v>108</v>
      </c>
      <c r="D21" s="288" t="s">
        <v>26</v>
      </c>
      <c r="E21" s="88">
        <f>E18+7</f>
        <v>45850</v>
      </c>
      <c r="F21" s="89" t="s">
        <v>27</v>
      </c>
      <c r="G21" s="89">
        <f>E21+2</f>
        <v>45852</v>
      </c>
      <c r="H21" s="89">
        <f>+G21</f>
        <v>45852</v>
      </c>
      <c r="I21" s="89">
        <f>H21+1</f>
        <v>45853</v>
      </c>
      <c r="J21" s="81">
        <f>I21+3</f>
        <v>45856</v>
      </c>
      <c r="K21" s="238"/>
      <c r="L21" s="231"/>
      <c r="M21" s="241"/>
      <c r="N21" s="244"/>
      <c r="O21" s="225"/>
      <c r="P21" s="222"/>
      <c r="Q21" s="225"/>
      <c r="R21" s="228"/>
    </row>
    <row r="22" spans="1:19" ht="15.75" customHeight="1" thickBot="1">
      <c r="A22" s="286"/>
      <c r="B22" s="289" t="s">
        <v>29</v>
      </c>
      <c r="C22" s="290" t="s">
        <v>37</v>
      </c>
      <c r="D22" s="291" t="s">
        <v>30</v>
      </c>
      <c r="E22" s="90">
        <f>E21+1</f>
        <v>45851</v>
      </c>
      <c r="F22" s="90" t="s">
        <v>27</v>
      </c>
      <c r="G22" s="90">
        <f>E22+2</f>
        <v>45853</v>
      </c>
      <c r="H22" s="90">
        <f>G22</f>
        <v>45853</v>
      </c>
      <c r="I22" s="90">
        <f>H22+2</f>
        <v>45855</v>
      </c>
      <c r="J22" s="111">
        <f>I22+2</f>
        <v>45857</v>
      </c>
      <c r="K22" s="239"/>
      <c r="L22" s="232"/>
      <c r="M22" s="242"/>
      <c r="N22" s="245"/>
      <c r="O22" s="226"/>
      <c r="P22" s="223"/>
      <c r="Q22" s="226"/>
      <c r="R22" s="229"/>
    </row>
    <row r="23" spans="1:19" ht="15.75" customHeight="1" thickBot="1">
      <c r="A23" s="292"/>
      <c r="B23" s="189" t="s">
        <v>31</v>
      </c>
      <c r="C23" s="300" t="s">
        <v>109</v>
      </c>
      <c r="D23" s="301" t="s">
        <v>32</v>
      </c>
      <c r="E23" s="120">
        <f>E20+7</f>
        <v>45853</v>
      </c>
      <c r="F23" s="120">
        <f>E23+2</f>
        <v>45855</v>
      </c>
      <c r="G23" s="120">
        <f>E23+3</f>
        <v>45856</v>
      </c>
      <c r="H23" s="94">
        <f>G23</f>
        <v>45856</v>
      </c>
      <c r="I23" s="120">
        <f>H23+1</f>
        <v>45857</v>
      </c>
      <c r="J23" s="121">
        <f>I23+2</f>
        <v>45859</v>
      </c>
      <c r="K23" s="113" t="s">
        <v>39</v>
      </c>
      <c r="L23" s="114">
        <v>2510</v>
      </c>
      <c r="M23" s="115" t="s">
        <v>40</v>
      </c>
      <c r="N23" s="116" t="s">
        <v>113</v>
      </c>
      <c r="O23" s="117">
        <f>O20+7</f>
        <v>45868</v>
      </c>
      <c r="P23" s="118">
        <f>P20+7</f>
        <v>45871</v>
      </c>
      <c r="Q23" s="117">
        <f>Q20+7</f>
        <v>45873</v>
      </c>
      <c r="R23" s="119">
        <f>R20+7</f>
        <v>45874</v>
      </c>
    </row>
    <row r="24" spans="1:19" ht="15.95" customHeight="1">
      <c r="A24" s="292"/>
      <c r="B24" s="302" t="s">
        <v>110</v>
      </c>
      <c r="C24" s="292"/>
      <c r="D24" s="292"/>
      <c r="E24" s="40"/>
      <c r="F24" s="40"/>
      <c r="I24" s="41"/>
      <c r="J24" s="40"/>
      <c r="K24" s="137"/>
      <c r="L24" s="137"/>
      <c r="M24" s="137"/>
      <c r="N24" s="143"/>
      <c r="O24" s="139"/>
      <c r="P24" s="140"/>
      <c r="Q24" s="139"/>
      <c r="R24" s="139"/>
    </row>
    <row r="25" spans="1:19" ht="15.95" customHeight="1" thickBot="1">
      <c r="B25" s="159"/>
      <c r="D25" s="39"/>
      <c r="E25" s="40"/>
      <c r="F25" s="40"/>
      <c r="I25" s="41"/>
      <c r="J25" s="40"/>
      <c r="K25" s="137"/>
      <c r="L25" s="137"/>
      <c r="M25" s="137"/>
      <c r="N25" s="143"/>
      <c r="O25" s="139"/>
      <c r="P25" s="140"/>
      <c r="Q25" s="139"/>
      <c r="R25" s="139"/>
    </row>
    <row r="26" spans="1:19" ht="15.95" customHeight="1" thickBot="1">
      <c r="B26" s="66" t="s">
        <v>10</v>
      </c>
      <c r="C26" s="67" t="s">
        <v>11</v>
      </c>
      <c r="D26" s="68"/>
      <c r="E26" s="69" t="s">
        <v>12</v>
      </c>
      <c r="F26" s="69" t="s">
        <v>13</v>
      </c>
      <c r="G26" s="69" t="s">
        <v>14</v>
      </c>
      <c r="H26" s="69" t="s">
        <v>15</v>
      </c>
      <c r="I26" s="69" t="s">
        <v>16</v>
      </c>
      <c r="J26" s="70" t="s">
        <v>12</v>
      </c>
      <c r="K26" s="71" t="s">
        <v>17</v>
      </c>
      <c r="L26" s="72" t="s">
        <v>18</v>
      </c>
      <c r="M26" s="73"/>
      <c r="N26" s="74" t="s">
        <v>19</v>
      </c>
      <c r="O26" s="76" t="s">
        <v>49</v>
      </c>
      <c r="P26" s="74" t="s">
        <v>50</v>
      </c>
      <c r="Q26" s="74" t="s">
        <v>51</v>
      </c>
      <c r="R26" s="72" t="s">
        <v>52</v>
      </c>
      <c r="S26" s="75" t="s">
        <v>19</v>
      </c>
    </row>
    <row r="27" spans="1:19" ht="15.95" customHeight="1">
      <c r="A27" s="184" t="s">
        <v>24</v>
      </c>
      <c r="B27" s="188" t="s">
        <v>25</v>
      </c>
      <c r="C27" s="287" t="s">
        <v>35</v>
      </c>
      <c r="D27" s="288" t="s">
        <v>26</v>
      </c>
      <c r="E27" s="88">
        <v>45829</v>
      </c>
      <c r="F27" s="89" t="s">
        <v>27</v>
      </c>
      <c r="G27" s="89">
        <f>E27+2</f>
        <v>45831</v>
      </c>
      <c r="H27" s="89">
        <f>+G27</f>
        <v>45831</v>
      </c>
      <c r="I27" s="89">
        <f>H27+1</f>
        <v>45832</v>
      </c>
      <c r="J27" s="81">
        <f>I27+3</f>
        <v>45835</v>
      </c>
      <c r="K27" s="237" t="s">
        <v>54</v>
      </c>
      <c r="L27" s="230">
        <v>2513</v>
      </c>
      <c r="M27" s="207" t="s">
        <v>28</v>
      </c>
      <c r="N27" s="194" t="s">
        <v>115</v>
      </c>
      <c r="O27" s="252">
        <f>N27+5</f>
        <v>45847</v>
      </c>
      <c r="P27" s="210">
        <f>O27+2</f>
        <v>45849</v>
      </c>
      <c r="Q27" s="196">
        <f>P27+4</f>
        <v>45853</v>
      </c>
      <c r="R27" s="253">
        <f>Q27+2</f>
        <v>45855</v>
      </c>
      <c r="S27" s="212">
        <f>R27+1</f>
        <v>45856</v>
      </c>
    </row>
    <row r="28" spans="1:19" ht="15.95" customHeight="1">
      <c r="A28" s="184" t="s">
        <v>24</v>
      </c>
      <c r="B28" s="304" t="s">
        <v>36</v>
      </c>
      <c r="C28" s="305" t="s">
        <v>37</v>
      </c>
      <c r="D28" s="306" t="s">
        <v>30</v>
      </c>
      <c r="E28" s="83">
        <f>E27+1</f>
        <v>45830</v>
      </c>
      <c r="F28" s="83" t="s">
        <v>27</v>
      </c>
      <c r="G28" s="83">
        <f>E28+2</f>
        <v>45832</v>
      </c>
      <c r="H28" s="83">
        <f>G28</f>
        <v>45832</v>
      </c>
      <c r="I28" s="83">
        <f>H28+2</f>
        <v>45834</v>
      </c>
      <c r="J28" s="136">
        <f>I28+2</f>
        <v>45836</v>
      </c>
      <c r="K28" s="238"/>
      <c r="L28" s="231"/>
      <c r="M28" s="233"/>
      <c r="N28" s="251"/>
      <c r="O28" s="219"/>
      <c r="P28" s="215"/>
      <c r="Q28" s="219"/>
      <c r="R28" s="254"/>
      <c r="S28" s="220"/>
    </row>
    <row r="29" spans="1:19" ht="15.95" customHeight="1" thickBot="1">
      <c r="A29" s="303"/>
      <c r="B29" s="186" t="s">
        <v>31</v>
      </c>
      <c r="C29" s="290" t="s">
        <v>38</v>
      </c>
      <c r="D29" s="291" t="s">
        <v>32</v>
      </c>
      <c r="E29" s="90">
        <f>E27+3</f>
        <v>45832</v>
      </c>
      <c r="F29" s="90">
        <f>E29+2</f>
        <v>45834</v>
      </c>
      <c r="G29" s="90">
        <f>E29+3</f>
        <v>45835</v>
      </c>
      <c r="H29" s="91">
        <f>G29</f>
        <v>45835</v>
      </c>
      <c r="I29" s="90">
        <f>H29+1</f>
        <v>45836</v>
      </c>
      <c r="J29" s="111">
        <f>I29+2</f>
        <v>45838</v>
      </c>
      <c r="K29" s="238"/>
      <c r="L29" s="231"/>
      <c r="M29" s="233"/>
      <c r="N29" s="251"/>
      <c r="O29" s="219"/>
      <c r="P29" s="215"/>
      <c r="Q29" s="219"/>
      <c r="R29" s="254"/>
      <c r="S29" s="220"/>
    </row>
    <row r="30" spans="1:19" ht="15.95" customHeight="1">
      <c r="A30" s="184" t="s">
        <v>70</v>
      </c>
      <c r="B30" s="188" t="s">
        <v>25</v>
      </c>
      <c r="C30" s="287" t="s">
        <v>42</v>
      </c>
      <c r="D30" s="288" t="s">
        <v>26</v>
      </c>
      <c r="E30" s="88">
        <f>E27+7</f>
        <v>45836</v>
      </c>
      <c r="F30" s="89" t="s">
        <v>27</v>
      </c>
      <c r="G30" s="89">
        <f>E30+2</f>
        <v>45838</v>
      </c>
      <c r="H30" s="89">
        <f>+G30</f>
        <v>45838</v>
      </c>
      <c r="I30" s="89">
        <f>H30+1</f>
        <v>45839</v>
      </c>
      <c r="J30" s="81">
        <f>I30+3</f>
        <v>45842</v>
      </c>
      <c r="K30" s="259" t="s">
        <v>53</v>
      </c>
      <c r="L30" s="230">
        <v>2511</v>
      </c>
      <c r="M30" s="240" t="s">
        <v>40</v>
      </c>
      <c r="N30" s="246">
        <f>N27+7</f>
        <v>45849</v>
      </c>
      <c r="O30" s="196">
        <f>N30+5</f>
        <v>45854</v>
      </c>
      <c r="P30" s="210">
        <f>O30+2</f>
        <v>45856</v>
      </c>
      <c r="Q30" s="196">
        <f>P30+4</f>
        <v>45860</v>
      </c>
      <c r="R30" s="253">
        <f>Q30+2</f>
        <v>45862</v>
      </c>
      <c r="S30" s="212">
        <f>R30+1</f>
        <v>45863</v>
      </c>
    </row>
    <row r="31" spans="1:19" ht="15.95" customHeight="1">
      <c r="A31" s="184"/>
      <c r="B31" s="304" t="s">
        <v>29</v>
      </c>
      <c r="C31" s="305" t="s">
        <v>43</v>
      </c>
      <c r="D31" s="306" t="s">
        <v>30</v>
      </c>
      <c r="E31" s="83">
        <f>E30+1</f>
        <v>45837</v>
      </c>
      <c r="F31" s="83" t="s">
        <v>27</v>
      </c>
      <c r="G31" s="83">
        <f>E31+2</f>
        <v>45839</v>
      </c>
      <c r="H31" s="83">
        <f>G31</f>
        <v>45839</v>
      </c>
      <c r="I31" s="83">
        <f>H31+2</f>
        <v>45841</v>
      </c>
      <c r="J31" s="136">
        <f>I31+2</f>
        <v>45843</v>
      </c>
      <c r="K31" s="260"/>
      <c r="L31" s="231"/>
      <c r="M31" s="241"/>
      <c r="N31" s="247"/>
      <c r="O31" s="219"/>
      <c r="P31" s="215"/>
      <c r="Q31" s="219"/>
      <c r="R31" s="254"/>
      <c r="S31" s="220"/>
    </row>
    <row r="32" spans="1:19" ht="15.95" customHeight="1" thickBot="1">
      <c r="A32" s="292"/>
      <c r="B32" s="186" t="s">
        <v>31</v>
      </c>
      <c r="C32" s="290" t="s">
        <v>44</v>
      </c>
      <c r="D32" s="291" t="s">
        <v>32</v>
      </c>
      <c r="E32" s="90">
        <f>E29+7</f>
        <v>45839</v>
      </c>
      <c r="F32" s="90">
        <f>E32+2</f>
        <v>45841</v>
      </c>
      <c r="G32" s="90">
        <f>E32+3</f>
        <v>45842</v>
      </c>
      <c r="H32" s="91">
        <f>G32</f>
        <v>45842</v>
      </c>
      <c r="I32" s="90">
        <f>H32+1</f>
        <v>45843</v>
      </c>
      <c r="J32" s="111">
        <f>I32+2</f>
        <v>45845</v>
      </c>
      <c r="K32" s="260"/>
      <c r="L32" s="231"/>
      <c r="M32" s="241"/>
      <c r="N32" s="247"/>
      <c r="O32" s="219"/>
      <c r="P32" s="215"/>
      <c r="Q32" s="219"/>
      <c r="R32" s="254"/>
      <c r="S32" s="220"/>
    </row>
    <row r="33" spans="1:26" ht="15.95" customHeight="1">
      <c r="A33" s="286"/>
      <c r="B33" s="188" t="s">
        <v>25</v>
      </c>
      <c r="C33" s="287" t="s">
        <v>46</v>
      </c>
      <c r="D33" s="288" t="s">
        <v>26</v>
      </c>
      <c r="E33" s="88">
        <f>E30+7</f>
        <v>45843</v>
      </c>
      <c r="F33" s="89" t="s">
        <v>27</v>
      </c>
      <c r="G33" s="89">
        <f>E33+2</f>
        <v>45845</v>
      </c>
      <c r="H33" s="89">
        <f>+G33</f>
        <v>45845</v>
      </c>
      <c r="I33" s="89">
        <f>H33+1</f>
        <v>45846</v>
      </c>
      <c r="J33" s="81">
        <f>I33+3</f>
        <v>45849</v>
      </c>
      <c r="K33" s="255" t="s">
        <v>54</v>
      </c>
      <c r="L33" s="230">
        <v>2514</v>
      </c>
      <c r="M33" s="240" t="s">
        <v>40</v>
      </c>
      <c r="N33" s="246">
        <f t="shared" ref="N33:S33" si="0">N30+7</f>
        <v>45856</v>
      </c>
      <c r="O33" s="196">
        <f t="shared" si="0"/>
        <v>45861</v>
      </c>
      <c r="P33" s="210">
        <f t="shared" si="0"/>
        <v>45863</v>
      </c>
      <c r="Q33" s="196">
        <f t="shared" si="0"/>
        <v>45867</v>
      </c>
      <c r="R33" s="196">
        <f t="shared" si="0"/>
        <v>45869</v>
      </c>
      <c r="S33" s="212">
        <f t="shared" si="0"/>
        <v>45870</v>
      </c>
    </row>
    <row r="34" spans="1:26" ht="15.95" customHeight="1">
      <c r="A34" s="286"/>
      <c r="B34" s="304" t="s">
        <v>36</v>
      </c>
      <c r="C34" s="305" t="s">
        <v>47</v>
      </c>
      <c r="D34" s="306" t="s">
        <v>30</v>
      </c>
      <c r="E34" s="83">
        <f>E33+1</f>
        <v>45844</v>
      </c>
      <c r="F34" s="83" t="s">
        <v>27</v>
      </c>
      <c r="G34" s="83">
        <f>E34+2</f>
        <v>45846</v>
      </c>
      <c r="H34" s="83">
        <f>G34</f>
        <v>45846</v>
      </c>
      <c r="I34" s="83">
        <f>H34+2</f>
        <v>45848</v>
      </c>
      <c r="J34" s="136">
        <f>I34+2</f>
        <v>45850</v>
      </c>
      <c r="K34" s="256"/>
      <c r="L34" s="231"/>
      <c r="M34" s="241"/>
      <c r="N34" s="247"/>
      <c r="O34" s="219"/>
      <c r="P34" s="215"/>
      <c r="Q34" s="219"/>
      <c r="R34" s="219"/>
      <c r="S34" s="220"/>
    </row>
    <row r="35" spans="1:26" ht="15.95" customHeight="1" thickBot="1">
      <c r="A35" s="292"/>
      <c r="B35" s="186" t="s">
        <v>31</v>
      </c>
      <c r="C35" s="290" t="s">
        <v>48</v>
      </c>
      <c r="D35" s="291" t="s">
        <v>32</v>
      </c>
      <c r="E35" s="90">
        <f>E32+7</f>
        <v>45846</v>
      </c>
      <c r="F35" s="90">
        <f>E35+2</f>
        <v>45848</v>
      </c>
      <c r="G35" s="90">
        <f>E35+3</f>
        <v>45849</v>
      </c>
      <c r="H35" s="91">
        <f>G35</f>
        <v>45849</v>
      </c>
      <c r="I35" s="90">
        <f>H35+1</f>
        <v>45850</v>
      </c>
      <c r="J35" s="111">
        <f>I35+2</f>
        <v>45852</v>
      </c>
      <c r="K35" s="257"/>
      <c r="L35" s="232"/>
      <c r="M35" s="241"/>
      <c r="N35" s="247"/>
      <c r="O35" s="219"/>
      <c r="P35" s="215"/>
      <c r="Q35" s="219"/>
      <c r="R35" s="219"/>
      <c r="S35" s="220"/>
    </row>
    <row r="36" spans="1:26" ht="15.95" customHeight="1">
      <c r="A36" s="286"/>
      <c r="B36" s="188" t="s">
        <v>25</v>
      </c>
      <c r="C36" s="287" t="s">
        <v>108</v>
      </c>
      <c r="D36" s="288" t="s">
        <v>26</v>
      </c>
      <c r="E36" s="88">
        <f>E33+7</f>
        <v>45850</v>
      </c>
      <c r="F36" s="89" t="s">
        <v>27</v>
      </c>
      <c r="G36" s="89">
        <f>E36+2</f>
        <v>45852</v>
      </c>
      <c r="H36" s="89">
        <f>+G36</f>
        <v>45852</v>
      </c>
      <c r="I36" s="89">
        <f>H36+1</f>
        <v>45853</v>
      </c>
      <c r="J36" s="81">
        <f>I36+3</f>
        <v>45856</v>
      </c>
      <c r="K36" s="260" t="s">
        <v>53</v>
      </c>
      <c r="L36" s="230">
        <v>2512</v>
      </c>
      <c r="M36" s="240" t="s">
        <v>40</v>
      </c>
      <c r="N36" s="246">
        <f t="shared" ref="N36:S36" si="1">N33+7</f>
        <v>45863</v>
      </c>
      <c r="O36" s="196">
        <f t="shared" si="1"/>
        <v>45868</v>
      </c>
      <c r="P36" s="210">
        <f t="shared" si="1"/>
        <v>45870</v>
      </c>
      <c r="Q36" s="196">
        <f t="shared" si="1"/>
        <v>45874</v>
      </c>
      <c r="R36" s="196">
        <f t="shared" si="1"/>
        <v>45876</v>
      </c>
      <c r="S36" s="212">
        <f t="shared" si="1"/>
        <v>45877</v>
      </c>
    </row>
    <row r="37" spans="1:26" ht="15.95" customHeight="1">
      <c r="A37" s="286"/>
      <c r="B37" s="304" t="s">
        <v>29</v>
      </c>
      <c r="C37" s="305" t="s">
        <v>37</v>
      </c>
      <c r="D37" s="306" t="s">
        <v>30</v>
      </c>
      <c r="E37" s="83">
        <f>E36+1</f>
        <v>45851</v>
      </c>
      <c r="F37" s="83" t="s">
        <v>27</v>
      </c>
      <c r="G37" s="83">
        <f>E37+2</f>
        <v>45853</v>
      </c>
      <c r="H37" s="83">
        <f>G37</f>
        <v>45853</v>
      </c>
      <c r="I37" s="83">
        <f>H37+2</f>
        <v>45855</v>
      </c>
      <c r="J37" s="136">
        <f>I37+2</f>
        <v>45857</v>
      </c>
      <c r="K37" s="260"/>
      <c r="L37" s="231"/>
      <c r="M37" s="241"/>
      <c r="N37" s="247"/>
      <c r="O37" s="219"/>
      <c r="P37" s="215"/>
      <c r="Q37" s="219"/>
      <c r="R37" s="219"/>
      <c r="S37" s="220"/>
    </row>
    <row r="38" spans="1:26" ht="15.95" customHeight="1" thickBot="1">
      <c r="A38" s="292"/>
      <c r="B38" s="186" t="s">
        <v>31</v>
      </c>
      <c r="C38" s="290" t="s">
        <v>109</v>
      </c>
      <c r="D38" s="291" t="s">
        <v>32</v>
      </c>
      <c r="E38" s="90">
        <f>E35+7</f>
        <v>45853</v>
      </c>
      <c r="F38" s="90">
        <f>E38+2</f>
        <v>45855</v>
      </c>
      <c r="G38" s="90">
        <f>E38+3</f>
        <v>45856</v>
      </c>
      <c r="H38" s="91">
        <f>G38</f>
        <v>45856</v>
      </c>
      <c r="I38" s="90">
        <f>H38+1</f>
        <v>45857</v>
      </c>
      <c r="J38" s="111">
        <f>I38+2</f>
        <v>45859</v>
      </c>
      <c r="K38" s="307"/>
      <c r="L38" s="232"/>
      <c r="M38" s="242"/>
      <c r="N38" s="258"/>
      <c r="O38" s="197"/>
      <c r="P38" s="211"/>
      <c r="Q38" s="197"/>
      <c r="R38" s="197"/>
      <c r="S38" s="213"/>
    </row>
    <row r="39" spans="1:26" ht="15.95" customHeight="1">
      <c r="A39" s="292"/>
      <c r="B39" s="302" t="s">
        <v>110</v>
      </c>
      <c r="C39" s="292"/>
      <c r="D39" s="292"/>
      <c r="E39" s="40"/>
      <c r="F39" s="40"/>
      <c r="I39" s="41"/>
      <c r="J39" s="40"/>
      <c r="K39" s="137"/>
      <c r="L39" s="137"/>
      <c r="M39" s="137"/>
      <c r="N39" s="143"/>
      <c r="O39" s="139"/>
      <c r="P39" s="140"/>
      <c r="Q39" s="139"/>
      <c r="R39" s="139"/>
    </row>
    <row r="40" spans="1:26" ht="15.95" customHeight="1">
      <c r="A40" s="55"/>
      <c r="K40" s="56"/>
      <c r="L40" s="56"/>
      <c r="M40" s="56"/>
      <c r="N40" s="56"/>
      <c r="O40" s="61"/>
      <c r="P40" s="209" t="s">
        <v>55</v>
      </c>
      <c r="Q40" s="209"/>
      <c r="R40" s="209"/>
      <c r="S40" s="209"/>
      <c r="T40" s="209"/>
      <c r="U40" s="209"/>
      <c r="V40" s="209"/>
      <c r="W40" s="209"/>
      <c r="X40" s="209"/>
      <c r="Z40" s="25"/>
    </row>
    <row r="41" spans="1:26" ht="15.95" customHeight="1">
      <c r="A41" s="55"/>
      <c r="K41" s="23"/>
      <c r="L41" s="23"/>
      <c r="M41" s="23"/>
      <c r="N41" s="23"/>
      <c r="O41"/>
      <c r="P41" s="209"/>
      <c r="Q41" s="209"/>
      <c r="R41" s="209"/>
      <c r="S41" s="209"/>
      <c r="T41" s="209"/>
      <c r="U41" s="209"/>
      <c r="V41" s="209"/>
      <c r="W41" s="209"/>
      <c r="X41" s="209"/>
    </row>
    <row r="42" spans="1:26" ht="15.95" customHeight="1">
      <c r="A42" s="37"/>
      <c r="K42" s="23"/>
      <c r="L42" s="23"/>
      <c r="M42" s="23"/>
      <c r="N42" s="23"/>
      <c r="O42"/>
      <c r="P42" s="209"/>
      <c r="Q42" s="209"/>
      <c r="R42" s="209"/>
      <c r="S42" s="209"/>
      <c r="T42" s="209"/>
      <c r="U42" s="209"/>
      <c r="V42" s="209"/>
      <c r="W42" s="209"/>
      <c r="X42" s="209"/>
    </row>
    <row r="43" spans="1:26" ht="15.95" customHeight="1">
      <c r="A43" s="37"/>
      <c r="K43" s="23"/>
      <c r="L43" s="23"/>
      <c r="M43" s="23"/>
      <c r="N43" s="23"/>
      <c r="O43"/>
      <c r="P43" s="45"/>
      <c r="Q43" s="45"/>
      <c r="R43" s="45"/>
      <c r="S43" s="45"/>
      <c r="T43" s="45"/>
      <c r="U43" s="45"/>
      <c r="V43" s="45"/>
      <c r="W43" s="45"/>
      <c r="X43" s="45"/>
    </row>
    <row r="44" spans="1:26" ht="15.95" customHeight="1">
      <c r="A44" s="37"/>
      <c r="K44" s="23"/>
      <c r="L44" s="23"/>
      <c r="M44" s="23"/>
      <c r="N44" s="23"/>
      <c r="O44"/>
      <c r="W44" s="47"/>
      <c r="Z44" s="25"/>
    </row>
    <row r="45" spans="1:26" ht="15.95" customHeight="1">
      <c r="A45" s="37"/>
      <c r="K45" s="23"/>
      <c r="L45" s="23"/>
      <c r="M45" s="23"/>
      <c r="N45" s="23"/>
      <c r="O45"/>
      <c r="P45" s="48" t="s">
        <v>56</v>
      </c>
      <c r="R45" s="49"/>
      <c r="S45" s="49"/>
      <c r="T45" s="50"/>
      <c r="U45" s="50"/>
      <c r="V45" s="49"/>
      <c r="W45" s="48" t="s">
        <v>57</v>
      </c>
      <c r="X45" s="49"/>
    </row>
    <row r="46" spans="1:26" ht="15.95" customHeight="1">
      <c r="A46" s="37"/>
      <c r="K46" s="23"/>
      <c r="L46" s="23"/>
      <c r="M46" s="23"/>
      <c r="N46" s="23"/>
      <c r="O46"/>
      <c r="P46" s="23"/>
      <c r="R46" s="49"/>
      <c r="S46" s="49"/>
      <c r="T46" s="50"/>
      <c r="U46" s="50"/>
      <c r="V46" s="49"/>
      <c r="X46" s="49"/>
    </row>
    <row r="47" spans="1:26" ht="15.95" customHeight="1">
      <c r="A47" s="37"/>
      <c r="K47" s="23"/>
      <c r="L47" s="23"/>
      <c r="M47" s="23"/>
      <c r="N47" s="23"/>
      <c r="O47"/>
      <c r="P47" s="50" t="s">
        <v>58</v>
      </c>
      <c r="R47" s="49"/>
      <c r="S47" s="49"/>
      <c r="T47" s="50"/>
      <c r="U47" s="50"/>
      <c r="V47" s="49"/>
      <c r="W47" s="50" t="s">
        <v>59</v>
      </c>
      <c r="X47" s="49"/>
    </row>
    <row r="48" spans="1:26" ht="15.95" customHeight="1">
      <c r="A48" s="37"/>
      <c r="K48" s="23"/>
      <c r="L48" s="23"/>
      <c r="M48" s="23"/>
      <c r="N48" s="23"/>
      <c r="O48"/>
      <c r="P48" s="50" t="s">
        <v>60</v>
      </c>
      <c r="R48" s="49"/>
      <c r="S48" s="49"/>
      <c r="T48" s="49"/>
      <c r="U48" s="49"/>
      <c r="V48" s="49"/>
      <c r="W48" s="50" t="s">
        <v>61</v>
      </c>
      <c r="X48" s="49"/>
    </row>
    <row r="49" spans="1:23" ht="15.95" customHeight="1">
      <c r="A49" s="37"/>
      <c r="J49" s="25"/>
      <c r="P49" s="50" t="s">
        <v>62</v>
      </c>
      <c r="Q49" s="49"/>
      <c r="R49" s="49"/>
      <c r="S49" s="49"/>
      <c r="T49" s="49"/>
      <c r="U49" s="49"/>
      <c r="V49" s="48"/>
      <c r="W49" s="53" t="s">
        <v>63</v>
      </c>
    </row>
    <row r="50" spans="1:23" ht="15.95" customHeight="1">
      <c r="A50" s="37"/>
      <c r="J50" s="25"/>
      <c r="P50" s="50" t="s">
        <v>64</v>
      </c>
      <c r="Q50" s="49"/>
      <c r="R50" s="49"/>
      <c r="S50" s="49"/>
      <c r="T50" s="49"/>
      <c r="U50" s="49"/>
      <c r="V50" s="54"/>
      <c r="W50" s="49"/>
    </row>
    <row r="51" spans="1:23" ht="15.95" customHeight="1">
      <c r="A51" s="37"/>
      <c r="J51" s="25"/>
      <c r="P51" s="50" t="s">
        <v>65</v>
      </c>
    </row>
    <row r="52" spans="1:23" ht="15.95" customHeight="1">
      <c r="A52" s="37"/>
      <c r="J52" s="25"/>
    </row>
    <row r="53" spans="1:23" ht="15.95" customHeight="1"/>
    <row r="86" spans="2:9">
      <c r="B86" s="36"/>
      <c r="C86" s="57"/>
      <c r="D86" s="57"/>
      <c r="E86" s="57"/>
      <c r="F86" s="57"/>
      <c r="G86" s="58"/>
      <c r="H86" s="36"/>
      <c r="I86" s="25"/>
    </row>
    <row r="87" spans="2:9">
      <c r="B87" s="36"/>
      <c r="C87" s="57"/>
      <c r="D87" s="57"/>
      <c r="E87" s="57"/>
      <c r="F87" s="57"/>
      <c r="G87" s="58"/>
      <c r="H87" s="36"/>
      <c r="I87" s="25"/>
    </row>
    <row r="88" spans="2:9">
      <c r="B88" s="36"/>
      <c r="C88" s="57"/>
      <c r="D88" s="57"/>
      <c r="E88" s="57"/>
      <c r="F88" s="57"/>
      <c r="G88" s="58"/>
      <c r="H88" s="36"/>
      <c r="I88" s="25"/>
    </row>
    <row r="89" spans="2:9">
      <c r="B89" s="36"/>
      <c r="C89" s="57"/>
      <c r="D89" s="57"/>
      <c r="E89" s="57"/>
      <c r="F89" s="57"/>
      <c r="G89" s="58"/>
      <c r="H89" s="36"/>
      <c r="I89" s="25"/>
    </row>
    <row r="98" spans="10:15">
      <c r="J98" s="25"/>
      <c r="K98" s="25"/>
      <c r="L98" s="25"/>
      <c r="M98" s="25"/>
      <c r="N98" s="25"/>
      <c r="O98" s="56"/>
    </row>
    <row r="99" spans="10:15">
      <c r="J99" s="43"/>
      <c r="K99" s="43"/>
      <c r="L99" s="43"/>
      <c r="M99" s="43"/>
      <c r="N99" s="43"/>
      <c r="O99" s="59"/>
    </row>
    <row r="100" spans="10:15">
      <c r="J100" s="25"/>
      <c r="K100" s="25"/>
      <c r="L100" s="25"/>
      <c r="M100" s="25"/>
      <c r="N100" s="25"/>
      <c r="O100" s="56"/>
    </row>
    <row r="101" spans="10:15">
      <c r="J101" s="25"/>
      <c r="K101" s="25"/>
      <c r="L101" s="25"/>
      <c r="M101" s="25"/>
      <c r="N101" s="25"/>
      <c r="O101" s="56"/>
    </row>
    <row r="102" spans="10:15">
      <c r="J102" s="25"/>
      <c r="K102" s="25"/>
      <c r="L102" s="25"/>
      <c r="M102" s="25"/>
      <c r="N102" s="25"/>
      <c r="O102" s="56"/>
    </row>
    <row r="103" spans="10:15">
      <c r="J103" s="25"/>
      <c r="K103" s="25"/>
      <c r="L103" s="25"/>
      <c r="M103" s="25"/>
      <c r="N103" s="25"/>
      <c r="O103" s="56"/>
    </row>
    <row r="104" spans="10:15">
      <c r="J104" s="25"/>
      <c r="K104" s="25"/>
      <c r="L104" s="25"/>
      <c r="M104" s="25"/>
      <c r="N104" s="25"/>
      <c r="O104" s="56"/>
    </row>
  </sheetData>
  <mergeCells count="72">
    <mergeCell ref="P33:P35"/>
    <mergeCell ref="Q33:Q35"/>
    <mergeCell ref="R33:R35"/>
    <mergeCell ref="S33:S35"/>
    <mergeCell ref="K36:K38"/>
    <mergeCell ref="L36:L38"/>
    <mergeCell ref="M36:M38"/>
    <mergeCell ref="N36:N38"/>
    <mergeCell ref="O36:O38"/>
    <mergeCell ref="P36:P38"/>
    <mergeCell ref="Q36:Q38"/>
    <mergeCell ref="R36:R38"/>
    <mergeCell ref="S36:S38"/>
    <mergeCell ref="K33:K35"/>
    <mergeCell ref="L33:L35"/>
    <mergeCell ref="M33:M35"/>
    <mergeCell ref="P30:P32"/>
    <mergeCell ref="Q30:Q32"/>
    <mergeCell ref="R30:R32"/>
    <mergeCell ref="S30:S32"/>
    <mergeCell ref="P27:P29"/>
    <mergeCell ref="Q27:Q29"/>
    <mergeCell ref="N33:N35"/>
    <mergeCell ref="O33:O35"/>
    <mergeCell ref="K27:K29"/>
    <mergeCell ref="L27:L29"/>
    <mergeCell ref="M27:M29"/>
    <mergeCell ref="N27:N29"/>
    <mergeCell ref="O27:O29"/>
    <mergeCell ref="K30:K32"/>
    <mergeCell ref="L30:L32"/>
    <mergeCell ref="M30:M32"/>
    <mergeCell ref="N30:N32"/>
    <mergeCell ref="O30:O32"/>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R27:R29"/>
    <mergeCell ref="S27:S29"/>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workbookViewId="0">
      <selection activeCell="F22" sqref="F22"/>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4">
        <f ca="1">TODAY()</f>
        <v>45826</v>
      </c>
      <c r="W2" s="214"/>
      <c r="X2" s="7"/>
      <c r="Y2" s="7"/>
    </row>
    <row r="3" spans="1:25" ht="23.25">
      <c r="B3" s="8" t="s">
        <v>2</v>
      </c>
      <c r="C3" s="9"/>
      <c r="D3" s="9"/>
      <c r="E3" s="9"/>
      <c r="F3" s="9"/>
      <c r="G3" s="9"/>
      <c r="H3" s="9"/>
      <c r="J3" s="10" t="s">
        <v>3</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c r="B7" s="21" t="s">
        <v>5</v>
      </c>
      <c r="C7" s="22"/>
      <c r="D7" s="22"/>
      <c r="E7" s="15"/>
      <c r="F7" s="15"/>
      <c r="G7" s="15"/>
      <c r="H7" s="15"/>
      <c r="I7" s="16"/>
      <c r="O7" s="24" t="s">
        <v>6</v>
      </c>
      <c r="P7" s="25"/>
      <c r="Q7" s="25"/>
      <c r="R7" s="25"/>
      <c r="S7" s="25"/>
      <c r="T7" s="25"/>
      <c r="U7" s="25"/>
      <c r="V7" s="26"/>
    </row>
    <row r="8" spans="1:25" ht="15.95" customHeight="1" thickBot="1">
      <c r="B8" s="198" t="s">
        <v>7</v>
      </c>
      <c r="C8" s="199"/>
      <c r="D8" s="199"/>
      <c r="E8" s="199"/>
      <c r="F8" s="199"/>
      <c r="G8" s="199"/>
      <c r="H8" s="199"/>
      <c r="I8" s="199"/>
      <c r="J8" s="199"/>
      <c r="O8" s="29" t="s">
        <v>8</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66</v>
      </c>
      <c r="D10" s="60"/>
      <c r="E10" s="60"/>
      <c r="F10" s="60"/>
      <c r="G10" s="42"/>
      <c r="H10" s="42"/>
      <c r="I10" s="42"/>
      <c r="O10" s="33"/>
    </row>
    <row r="11" spans="1:25" ht="15.95" customHeight="1" thickBot="1">
      <c r="B11" s="63"/>
      <c r="C11" s="64"/>
      <c r="D11" s="64"/>
      <c r="E11" s="64"/>
      <c r="F11" s="64"/>
      <c r="G11" s="51"/>
      <c r="H11" s="51"/>
      <c r="I11" s="51"/>
      <c r="O11" s="33"/>
    </row>
    <row r="12" spans="1:25" ht="18" customHeight="1" thickBot="1">
      <c r="C12" s="95" t="s">
        <v>67</v>
      </c>
      <c r="D12" s="96" t="s">
        <v>11</v>
      </c>
      <c r="E12" s="97"/>
      <c r="F12" s="98" t="s">
        <v>12</v>
      </c>
      <c r="G12" s="98" t="s">
        <v>68</v>
      </c>
      <c r="H12" s="98" t="s">
        <v>69</v>
      </c>
      <c r="I12" s="99" t="s">
        <v>12</v>
      </c>
      <c r="J12" s="122" t="s">
        <v>17</v>
      </c>
      <c r="K12" s="96" t="s">
        <v>18</v>
      </c>
      <c r="L12" s="97"/>
      <c r="M12" s="98" t="s">
        <v>19</v>
      </c>
      <c r="N12" s="123" t="s">
        <v>20</v>
      </c>
      <c r="O12" s="98" t="s">
        <v>21</v>
      </c>
      <c r="P12" s="98" t="s">
        <v>22</v>
      </c>
      <c r="Q12" s="99" t="s">
        <v>23</v>
      </c>
    </row>
    <row r="13" spans="1:25" ht="18" customHeight="1">
      <c r="A13" s="37"/>
      <c r="B13" s="286"/>
      <c r="C13" s="185" t="s">
        <v>116</v>
      </c>
      <c r="D13" s="164">
        <v>2522</v>
      </c>
      <c r="E13" s="155" t="s">
        <v>71</v>
      </c>
      <c r="F13" s="152">
        <v>45829</v>
      </c>
      <c r="G13" s="82">
        <f>+F13+2</f>
        <v>45831</v>
      </c>
      <c r="H13" s="82">
        <f>+G13</f>
        <v>45831</v>
      </c>
      <c r="I13" s="150">
        <f>H13+2</f>
        <v>45833</v>
      </c>
      <c r="J13" s="203" t="s">
        <v>111</v>
      </c>
      <c r="K13" s="205">
        <v>2508</v>
      </c>
      <c r="L13" s="207" t="s">
        <v>28</v>
      </c>
      <c r="M13" s="194" t="s">
        <v>34</v>
      </c>
      <c r="N13" s="196">
        <v>45840</v>
      </c>
      <c r="O13" s="210">
        <f>N13+3</f>
        <v>45843</v>
      </c>
      <c r="P13" s="196">
        <f>N13+5</f>
        <v>45845</v>
      </c>
      <c r="Q13" s="212">
        <f>N13+6</f>
        <v>45846</v>
      </c>
    </row>
    <row r="14" spans="1:25" ht="18" customHeight="1" thickBot="1">
      <c r="A14" s="37"/>
      <c r="B14" s="286"/>
      <c r="C14" s="186" t="s">
        <v>73</v>
      </c>
      <c r="D14" s="174">
        <v>2532</v>
      </c>
      <c r="E14" s="175" t="s">
        <v>71</v>
      </c>
      <c r="F14" s="91">
        <f>F13+2</f>
        <v>45831</v>
      </c>
      <c r="G14" s="91">
        <f>+F14+2</f>
        <v>45833</v>
      </c>
      <c r="H14" s="91">
        <f>+G14</f>
        <v>45833</v>
      </c>
      <c r="I14" s="92">
        <f>+H14+3</f>
        <v>45836</v>
      </c>
      <c r="J14" s="204"/>
      <c r="K14" s="206"/>
      <c r="L14" s="208"/>
      <c r="M14" s="195"/>
      <c r="N14" s="197"/>
      <c r="O14" s="211"/>
      <c r="P14" s="197"/>
      <c r="Q14" s="213"/>
    </row>
    <row r="15" spans="1:25" ht="18" customHeight="1">
      <c r="A15" s="37"/>
      <c r="B15" s="286"/>
      <c r="C15" s="187" t="s">
        <v>72</v>
      </c>
      <c r="D15" s="176">
        <v>2523</v>
      </c>
      <c r="E15" s="177" t="s">
        <v>71</v>
      </c>
      <c r="F15" s="86">
        <f>F14+2</f>
        <v>45833</v>
      </c>
      <c r="G15" s="80">
        <f>F15+2</f>
        <v>45835</v>
      </c>
      <c r="H15" s="80">
        <f>G15</f>
        <v>45835</v>
      </c>
      <c r="I15" s="157">
        <f>G15+3</f>
        <v>45838</v>
      </c>
      <c r="J15" s="237" t="s">
        <v>39</v>
      </c>
      <c r="K15" s="230">
        <v>2509</v>
      </c>
      <c r="L15" s="207" t="s">
        <v>28</v>
      </c>
      <c r="M15" s="234" t="s">
        <v>41</v>
      </c>
      <c r="N15" s="196">
        <f>N13+7</f>
        <v>45847</v>
      </c>
      <c r="O15" s="210">
        <f>O13+7</f>
        <v>45850</v>
      </c>
      <c r="P15" s="210">
        <f>P13+7</f>
        <v>45852</v>
      </c>
      <c r="Q15" s="216">
        <f>Q13+7</f>
        <v>45853</v>
      </c>
    </row>
    <row r="16" spans="1:25" ht="18" customHeight="1">
      <c r="A16" s="37"/>
      <c r="B16" s="286"/>
      <c r="C16" s="185" t="s">
        <v>73</v>
      </c>
      <c r="D16" s="178">
        <v>2533</v>
      </c>
      <c r="E16" s="163" t="s">
        <v>71</v>
      </c>
      <c r="F16" s="89">
        <f>F13+7</f>
        <v>45836</v>
      </c>
      <c r="G16" s="89">
        <f t="shared" ref="G16:G18" si="0">+F16+2</f>
        <v>45838</v>
      </c>
      <c r="H16" s="89">
        <f t="shared" ref="H16:H18" si="1">+G16</f>
        <v>45838</v>
      </c>
      <c r="I16" s="156">
        <f>H16+2</f>
        <v>45840</v>
      </c>
      <c r="J16" s="238"/>
      <c r="K16" s="231"/>
      <c r="L16" s="233"/>
      <c r="M16" s="235"/>
      <c r="N16" s="219"/>
      <c r="O16" s="215"/>
      <c r="P16" s="215"/>
      <c r="Q16" s="217"/>
    </row>
    <row r="17" spans="1:18" ht="18" customHeight="1" thickBot="1">
      <c r="A17" s="37"/>
      <c r="B17" s="286"/>
      <c r="C17" s="186" t="s">
        <v>72</v>
      </c>
      <c r="D17" s="174">
        <v>2524</v>
      </c>
      <c r="E17" s="175" t="s">
        <v>71</v>
      </c>
      <c r="F17" s="91">
        <f>F14+7</f>
        <v>45838</v>
      </c>
      <c r="G17" s="91">
        <f t="shared" si="0"/>
        <v>45840</v>
      </c>
      <c r="H17" s="91">
        <f t="shared" si="1"/>
        <v>45840</v>
      </c>
      <c r="I17" s="92">
        <f>+H17+3</f>
        <v>45843</v>
      </c>
      <c r="J17" s="239"/>
      <c r="K17" s="232"/>
      <c r="L17" s="208"/>
      <c r="M17" s="236"/>
      <c r="N17" s="197"/>
      <c r="O17" s="211"/>
      <c r="P17" s="211"/>
      <c r="Q17" s="218"/>
    </row>
    <row r="18" spans="1:18" ht="18" customHeight="1">
      <c r="A18" s="37"/>
      <c r="B18" s="286"/>
      <c r="C18" s="188" t="s">
        <v>73</v>
      </c>
      <c r="D18" s="179">
        <v>2534</v>
      </c>
      <c r="E18" s="155" t="s">
        <v>71</v>
      </c>
      <c r="F18" s="80">
        <f>F15+7</f>
        <v>45840</v>
      </c>
      <c r="G18" s="80">
        <f t="shared" si="0"/>
        <v>45842</v>
      </c>
      <c r="H18" s="80">
        <f t="shared" si="1"/>
        <v>45842</v>
      </c>
      <c r="I18" s="157">
        <f>H18+3</f>
        <v>45845</v>
      </c>
      <c r="J18" s="237" t="s">
        <v>39</v>
      </c>
      <c r="K18" s="230">
        <v>2509</v>
      </c>
      <c r="L18" s="240" t="s">
        <v>40</v>
      </c>
      <c r="M18" s="243" t="s">
        <v>45</v>
      </c>
      <c r="N18" s="196">
        <f>N15+7</f>
        <v>45854</v>
      </c>
      <c r="O18" s="210">
        <f>O15+7</f>
        <v>45857</v>
      </c>
      <c r="P18" s="196">
        <f>P15+7</f>
        <v>45859</v>
      </c>
      <c r="Q18" s="212">
        <f>Q15+7</f>
        <v>45860</v>
      </c>
    </row>
    <row r="19" spans="1:18" ht="18" customHeight="1">
      <c r="A19" s="37"/>
      <c r="B19" s="286"/>
      <c r="C19" s="188" t="s">
        <v>116</v>
      </c>
      <c r="D19" s="164">
        <v>2525</v>
      </c>
      <c r="E19" s="155" t="s">
        <v>71</v>
      </c>
      <c r="F19" s="89">
        <f>F16+7</f>
        <v>45843</v>
      </c>
      <c r="G19" s="89">
        <f t="shared" ref="G19:G24" si="2">+F19+2</f>
        <v>45845</v>
      </c>
      <c r="H19" s="89">
        <f t="shared" ref="H19:H24" si="3">+G19</f>
        <v>45845</v>
      </c>
      <c r="I19" s="156">
        <f>H19+2</f>
        <v>45847</v>
      </c>
      <c r="J19" s="238"/>
      <c r="K19" s="231"/>
      <c r="L19" s="241"/>
      <c r="M19" s="244"/>
      <c r="N19" s="219"/>
      <c r="O19" s="215"/>
      <c r="P19" s="219"/>
      <c r="Q19" s="220"/>
    </row>
    <row r="20" spans="1:18" ht="18" customHeight="1" thickBot="1">
      <c r="A20" s="37"/>
      <c r="B20" s="286"/>
      <c r="C20" s="186" t="s">
        <v>73</v>
      </c>
      <c r="D20" s="174">
        <v>2535</v>
      </c>
      <c r="E20" s="175" t="s">
        <v>71</v>
      </c>
      <c r="F20" s="91">
        <f>I18</f>
        <v>45845</v>
      </c>
      <c r="G20" s="91">
        <f t="shared" si="2"/>
        <v>45847</v>
      </c>
      <c r="H20" s="91">
        <f t="shared" si="3"/>
        <v>45847</v>
      </c>
      <c r="I20" s="92">
        <f>+H20+3</f>
        <v>45850</v>
      </c>
      <c r="J20" s="239"/>
      <c r="K20" s="232"/>
      <c r="L20" s="242"/>
      <c r="M20" s="245"/>
      <c r="N20" s="197"/>
      <c r="O20" s="211"/>
      <c r="P20" s="197"/>
      <c r="Q20" s="213"/>
    </row>
    <row r="21" spans="1:18" ht="18" customHeight="1">
      <c r="A21" s="37"/>
      <c r="B21" s="286"/>
      <c r="C21" s="187" t="s">
        <v>72</v>
      </c>
      <c r="D21" s="176">
        <v>2526</v>
      </c>
      <c r="E21" s="177" t="s">
        <v>71</v>
      </c>
      <c r="F21" s="80">
        <f>F18+7</f>
        <v>45847</v>
      </c>
      <c r="G21" s="80">
        <f t="shared" si="2"/>
        <v>45849</v>
      </c>
      <c r="H21" s="80">
        <f t="shared" si="3"/>
        <v>45849</v>
      </c>
      <c r="I21" s="157">
        <f>H21+3</f>
        <v>45852</v>
      </c>
      <c r="J21" s="237" t="s">
        <v>114</v>
      </c>
      <c r="K21" s="230">
        <v>2509</v>
      </c>
      <c r="L21" s="240" t="s">
        <v>40</v>
      </c>
      <c r="M21" s="243" t="s">
        <v>112</v>
      </c>
      <c r="N21" s="224">
        <f>N18+7</f>
        <v>45861</v>
      </c>
      <c r="O21" s="221">
        <f>O18+7</f>
        <v>45864</v>
      </c>
      <c r="P21" s="224">
        <f>P18+7</f>
        <v>45866</v>
      </c>
      <c r="Q21" s="227">
        <f>Q18+7</f>
        <v>45867</v>
      </c>
    </row>
    <row r="22" spans="1:18" ht="18" customHeight="1">
      <c r="A22" s="37"/>
      <c r="B22" s="286"/>
      <c r="C22" s="185" t="s">
        <v>73</v>
      </c>
      <c r="D22" s="178">
        <v>2536</v>
      </c>
      <c r="E22" s="163" t="s">
        <v>71</v>
      </c>
      <c r="F22" s="89">
        <f>F19+7</f>
        <v>45850</v>
      </c>
      <c r="G22" s="89">
        <f t="shared" si="2"/>
        <v>45852</v>
      </c>
      <c r="H22" s="89">
        <f t="shared" si="3"/>
        <v>45852</v>
      </c>
      <c r="I22" s="156">
        <f>H22+2</f>
        <v>45854</v>
      </c>
      <c r="J22" s="238"/>
      <c r="K22" s="231"/>
      <c r="L22" s="241"/>
      <c r="M22" s="244"/>
      <c r="N22" s="225"/>
      <c r="O22" s="222"/>
      <c r="P22" s="225"/>
      <c r="Q22" s="228"/>
    </row>
    <row r="23" spans="1:18" ht="18" customHeight="1" thickBot="1">
      <c r="A23" s="37"/>
      <c r="B23" s="286"/>
      <c r="C23" s="186" t="s">
        <v>116</v>
      </c>
      <c r="D23" s="174">
        <v>2527</v>
      </c>
      <c r="E23" s="175" t="s">
        <v>71</v>
      </c>
      <c r="F23" s="91">
        <f>I21</f>
        <v>45852</v>
      </c>
      <c r="G23" s="91">
        <f t="shared" si="2"/>
        <v>45854</v>
      </c>
      <c r="H23" s="91">
        <f t="shared" si="3"/>
        <v>45854</v>
      </c>
      <c r="I23" s="92">
        <f>+H23+3</f>
        <v>45857</v>
      </c>
      <c r="J23" s="239"/>
      <c r="K23" s="232"/>
      <c r="L23" s="242"/>
      <c r="M23" s="245"/>
      <c r="N23" s="226"/>
      <c r="O23" s="223"/>
      <c r="P23" s="226"/>
      <c r="Q23" s="229"/>
    </row>
    <row r="24" spans="1:18" ht="18" customHeight="1" thickBot="1">
      <c r="A24" s="37"/>
      <c r="B24" s="286"/>
      <c r="C24" s="189" t="s">
        <v>73</v>
      </c>
      <c r="D24" s="165">
        <v>2537</v>
      </c>
      <c r="E24" s="93" t="s">
        <v>71</v>
      </c>
      <c r="F24" s="94">
        <f>F21+7</f>
        <v>45854</v>
      </c>
      <c r="G24" s="94">
        <f t="shared" si="2"/>
        <v>45856</v>
      </c>
      <c r="H24" s="94">
        <f t="shared" si="3"/>
        <v>45856</v>
      </c>
      <c r="I24" s="151">
        <f>H24+3</f>
        <v>45859</v>
      </c>
      <c r="J24" s="113" t="s">
        <v>39</v>
      </c>
      <c r="K24" s="114">
        <v>2510</v>
      </c>
      <c r="L24" s="115" t="s">
        <v>40</v>
      </c>
      <c r="M24" s="116" t="s">
        <v>113</v>
      </c>
      <c r="N24" s="117">
        <f>N21+7</f>
        <v>45868</v>
      </c>
      <c r="O24" s="118">
        <f>O21+7</f>
        <v>45871</v>
      </c>
      <c r="P24" s="117">
        <f>P21+7</f>
        <v>45873</v>
      </c>
      <c r="Q24" s="119">
        <f>Q21+7</f>
        <v>45874</v>
      </c>
    </row>
    <row r="25" spans="1:18" ht="15.95" customHeight="1">
      <c r="B25" s="183"/>
      <c r="C25" s="303"/>
      <c r="D25" s="145"/>
      <c r="E25" s="137"/>
      <c r="J25" s="125"/>
      <c r="K25" s="125"/>
      <c r="L25" s="125"/>
      <c r="M25" s="126"/>
      <c r="N25" s="127"/>
      <c r="O25" s="128"/>
      <c r="P25" s="127"/>
      <c r="Q25" s="127"/>
    </row>
    <row r="26" spans="1:18" ht="15.95" customHeight="1">
      <c r="B26" s="183"/>
      <c r="C26" s="303"/>
      <c r="D26" s="145"/>
      <c r="E26" s="137"/>
      <c r="J26" s="125"/>
      <c r="K26" s="125"/>
      <c r="L26" s="125"/>
      <c r="M26" s="126"/>
      <c r="N26" s="127"/>
      <c r="O26" s="128"/>
      <c r="P26" s="127"/>
      <c r="Q26" s="127"/>
    </row>
    <row r="27" spans="1:18" ht="15.95" customHeight="1" thickBot="1">
      <c r="B27" s="183"/>
      <c r="C27" s="303"/>
      <c r="D27" s="145"/>
      <c r="E27" s="137"/>
      <c r="J27" s="125"/>
      <c r="K27" s="125"/>
      <c r="L27" s="125"/>
      <c r="M27" s="126"/>
      <c r="N27" s="127"/>
      <c r="O27" s="128"/>
      <c r="P27" s="127"/>
      <c r="Q27" s="127"/>
    </row>
    <row r="28" spans="1:18" ht="18" customHeight="1" thickBot="1">
      <c r="B28" s="183"/>
      <c r="C28" s="308" t="s">
        <v>67</v>
      </c>
      <c r="D28" s="96" t="s">
        <v>11</v>
      </c>
      <c r="E28" s="97"/>
      <c r="F28" s="98" t="s">
        <v>12</v>
      </c>
      <c r="G28" s="98" t="s">
        <v>68</v>
      </c>
      <c r="H28" s="98" t="s">
        <v>69</v>
      </c>
      <c r="I28" s="99" t="s">
        <v>12</v>
      </c>
      <c r="J28" s="71" t="s">
        <v>17</v>
      </c>
      <c r="K28" s="72" t="s">
        <v>18</v>
      </c>
      <c r="L28" s="73"/>
      <c r="M28" s="74" t="s">
        <v>19</v>
      </c>
      <c r="N28" s="76" t="s">
        <v>49</v>
      </c>
      <c r="O28" s="74" t="s">
        <v>50</v>
      </c>
      <c r="P28" s="74" t="s">
        <v>51</v>
      </c>
      <c r="Q28" s="72" t="s">
        <v>52</v>
      </c>
      <c r="R28" s="75" t="s">
        <v>19</v>
      </c>
    </row>
    <row r="29" spans="1:18" ht="18" customHeight="1">
      <c r="B29" s="183"/>
      <c r="C29" s="185" t="s">
        <v>116</v>
      </c>
      <c r="D29" s="164">
        <v>2522</v>
      </c>
      <c r="E29" s="155" t="s">
        <v>71</v>
      </c>
      <c r="F29" s="152">
        <v>45829</v>
      </c>
      <c r="G29" s="82">
        <f>+F29+2</f>
        <v>45831</v>
      </c>
      <c r="H29" s="82">
        <f>+G29</f>
        <v>45831</v>
      </c>
      <c r="I29" s="150">
        <f>H29+2</f>
        <v>45833</v>
      </c>
      <c r="J29" s="248" t="s">
        <v>54</v>
      </c>
      <c r="K29" s="205">
        <v>2513</v>
      </c>
      <c r="L29" s="270" t="s">
        <v>28</v>
      </c>
      <c r="M29" s="194" t="s">
        <v>115</v>
      </c>
      <c r="N29" s="252">
        <f>M29+5</f>
        <v>45847</v>
      </c>
      <c r="O29" s="210">
        <f>N29+2</f>
        <v>45849</v>
      </c>
      <c r="P29" s="196">
        <f>O29+4</f>
        <v>45853</v>
      </c>
      <c r="Q29" s="196">
        <f>P29+2</f>
        <v>45855</v>
      </c>
      <c r="R29" s="212">
        <f>Q29+1</f>
        <v>45856</v>
      </c>
    </row>
    <row r="30" spans="1:18" ht="18" customHeight="1" thickBot="1">
      <c r="B30" s="183"/>
      <c r="C30" s="186" t="s">
        <v>73</v>
      </c>
      <c r="D30" s="174">
        <v>2532</v>
      </c>
      <c r="E30" s="175" t="s">
        <v>71</v>
      </c>
      <c r="F30" s="91">
        <f>F29+2</f>
        <v>45831</v>
      </c>
      <c r="G30" s="91">
        <f>+F30+2</f>
        <v>45833</v>
      </c>
      <c r="H30" s="91">
        <f>+G30</f>
        <v>45833</v>
      </c>
      <c r="I30" s="92">
        <f>+H30+3</f>
        <v>45836</v>
      </c>
      <c r="J30" s="249"/>
      <c r="K30" s="250"/>
      <c r="L30" s="271"/>
      <c r="M30" s="251"/>
      <c r="N30" s="264"/>
      <c r="O30" s="215"/>
      <c r="P30" s="219"/>
      <c r="Q30" s="219"/>
      <c r="R30" s="220"/>
    </row>
    <row r="31" spans="1:18" ht="18" customHeight="1">
      <c r="B31" s="183"/>
      <c r="C31" s="187" t="s">
        <v>72</v>
      </c>
      <c r="D31" s="176">
        <v>2523</v>
      </c>
      <c r="E31" s="177" t="s">
        <v>71</v>
      </c>
      <c r="F31" s="86">
        <f>F30+2</f>
        <v>45833</v>
      </c>
      <c r="G31" s="80">
        <f>F31+2</f>
        <v>45835</v>
      </c>
      <c r="H31" s="80">
        <f>G31</f>
        <v>45835</v>
      </c>
      <c r="I31" s="157">
        <f>G31+3</f>
        <v>45838</v>
      </c>
      <c r="J31" s="248" t="s">
        <v>53</v>
      </c>
      <c r="K31" s="205">
        <v>2511</v>
      </c>
      <c r="L31" s="207" t="s">
        <v>40</v>
      </c>
      <c r="M31" s="246">
        <f>M29+7</f>
        <v>45849</v>
      </c>
      <c r="N31" s="196">
        <f>M31+5</f>
        <v>45854</v>
      </c>
      <c r="O31" s="210">
        <f>N31+2</f>
        <v>45856</v>
      </c>
      <c r="P31" s="196">
        <f>O31+4</f>
        <v>45860</v>
      </c>
      <c r="Q31" s="196">
        <f>P31+2</f>
        <v>45862</v>
      </c>
      <c r="R31" s="212">
        <f>Q31+1</f>
        <v>45863</v>
      </c>
    </row>
    <row r="32" spans="1:18" ht="18" customHeight="1">
      <c r="B32" s="183"/>
      <c r="C32" s="185" t="s">
        <v>73</v>
      </c>
      <c r="D32" s="178">
        <v>2533</v>
      </c>
      <c r="E32" s="163" t="s">
        <v>71</v>
      </c>
      <c r="F32" s="89">
        <f>F29+7</f>
        <v>45836</v>
      </c>
      <c r="G32" s="89">
        <f t="shared" ref="G32:G40" si="4">+F32+2</f>
        <v>45838</v>
      </c>
      <c r="H32" s="89">
        <f t="shared" ref="H32:H40" si="5">+G32</f>
        <v>45838</v>
      </c>
      <c r="I32" s="156">
        <f>H32+2</f>
        <v>45840</v>
      </c>
      <c r="J32" s="249"/>
      <c r="K32" s="250"/>
      <c r="L32" s="233"/>
      <c r="M32" s="247"/>
      <c r="N32" s="219"/>
      <c r="O32" s="215"/>
      <c r="P32" s="219"/>
      <c r="Q32" s="219"/>
      <c r="R32" s="220"/>
    </row>
    <row r="33" spans="1:27" ht="18" customHeight="1" thickBot="1">
      <c r="B33" s="183"/>
      <c r="C33" s="186" t="s">
        <v>72</v>
      </c>
      <c r="D33" s="174">
        <v>2524</v>
      </c>
      <c r="E33" s="175" t="s">
        <v>71</v>
      </c>
      <c r="F33" s="91">
        <f>F30+7</f>
        <v>45838</v>
      </c>
      <c r="G33" s="91">
        <f t="shared" si="4"/>
        <v>45840</v>
      </c>
      <c r="H33" s="91">
        <f t="shared" si="5"/>
        <v>45840</v>
      </c>
      <c r="I33" s="92">
        <f>+H33+3</f>
        <v>45843</v>
      </c>
      <c r="J33" s="269"/>
      <c r="K33" s="206"/>
      <c r="L33" s="208"/>
      <c r="M33" s="258"/>
      <c r="N33" s="197"/>
      <c r="O33" s="211"/>
      <c r="P33" s="197"/>
      <c r="Q33" s="197"/>
      <c r="R33" s="213"/>
    </row>
    <row r="34" spans="1:27" ht="18" customHeight="1">
      <c r="B34" s="183"/>
      <c r="C34" s="188" t="s">
        <v>73</v>
      </c>
      <c r="D34" s="179">
        <v>2534</v>
      </c>
      <c r="E34" s="155" t="s">
        <v>71</v>
      </c>
      <c r="F34" s="80">
        <f>F31+7</f>
        <v>45840</v>
      </c>
      <c r="G34" s="80">
        <f t="shared" si="4"/>
        <v>45842</v>
      </c>
      <c r="H34" s="80">
        <f t="shared" si="5"/>
        <v>45842</v>
      </c>
      <c r="I34" s="157">
        <f>H34+3</f>
        <v>45845</v>
      </c>
      <c r="J34" s="259" t="s">
        <v>54</v>
      </c>
      <c r="K34" s="230">
        <v>2514</v>
      </c>
      <c r="L34" s="240" t="s">
        <v>40</v>
      </c>
      <c r="M34" s="246">
        <f t="shared" ref="M34:R34" si="6">M31+7</f>
        <v>45856</v>
      </c>
      <c r="N34" s="196">
        <f t="shared" si="6"/>
        <v>45861</v>
      </c>
      <c r="O34" s="210">
        <f t="shared" si="6"/>
        <v>45863</v>
      </c>
      <c r="P34" s="196">
        <f t="shared" si="6"/>
        <v>45867</v>
      </c>
      <c r="Q34" s="196">
        <f t="shared" si="6"/>
        <v>45869</v>
      </c>
      <c r="R34" s="212">
        <f t="shared" si="6"/>
        <v>45870</v>
      </c>
    </row>
    <row r="35" spans="1:27" ht="18" customHeight="1">
      <c r="B35" s="183"/>
      <c r="C35" s="188" t="s">
        <v>116</v>
      </c>
      <c r="D35" s="164">
        <v>2525</v>
      </c>
      <c r="E35" s="155" t="s">
        <v>71</v>
      </c>
      <c r="F35" s="89">
        <f>F32+7</f>
        <v>45843</v>
      </c>
      <c r="G35" s="89">
        <f t="shared" si="4"/>
        <v>45845</v>
      </c>
      <c r="H35" s="89">
        <f t="shared" si="5"/>
        <v>45845</v>
      </c>
      <c r="I35" s="156">
        <f>H35+2</f>
        <v>45847</v>
      </c>
      <c r="J35" s="260"/>
      <c r="K35" s="231"/>
      <c r="L35" s="241"/>
      <c r="M35" s="247"/>
      <c r="N35" s="219"/>
      <c r="O35" s="215"/>
      <c r="P35" s="219"/>
      <c r="Q35" s="219"/>
      <c r="R35" s="220"/>
    </row>
    <row r="36" spans="1:27" ht="18" customHeight="1" thickBot="1">
      <c r="B36" s="183"/>
      <c r="C36" s="186" t="s">
        <v>73</v>
      </c>
      <c r="D36" s="174">
        <v>2535</v>
      </c>
      <c r="E36" s="175" t="s">
        <v>71</v>
      </c>
      <c r="F36" s="91">
        <f>I34</f>
        <v>45845</v>
      </c>
      <c r="G36" s="91">
        <f t="shared" si="4"/>
        <v>45847</v>
      </c>
      <c r="H36" s="91">
        <f t="shared" si="5"/>
        <v>45847</v>
      </c>
      <c r="I36" s="92">
        <f>+H36+3</f>
        <v>45850</v>
      </c>
      <c r="J36" s="260"/>
      <c r="K36" s="231"/>
      <c r="L36" s="241"/>
      <c r="M36" s="247"/>
      <c r="N36" s="219"/>
      <c r="O36" s="215"/>
      <c r="P36" s="219"/>
      <c r="Q36" s="219"/>
      <c r="R36" s="220"/>
    </row>
    <row r="37" spans="1:27" ht="18" customHeight="1">
      <c r="B37" s="183"/>
      <c r="C37" s="187" t="s">
        <v>72</v>
      </c>
      <c r="D37" s="176">
        <v>2526</v>
      </c>
      <c r="E37" s="177" t="s">
        <v>71</v>
      </c>
      <c r="F37" s="80">
        <f>F34+7</f>
        <v>45847</v>
      </c>
      <c r="G37" s="80">
        <f t="shared" si="4"/>
        <v>45849</v>
      </c>
      <c r="H37" s="80">
        <f t="shared" si="5"/>
        <v>45849</v>
      </c>
      <c r="I37" s="157">
        <f>H37+3</f>
        <v>45852</v>
      </c>
      <c r="J37" s="272" t="s">
        <v>53</v>
      </c>
      <c r="K37" s="230">
        <v>2512</v>
      </c>
      <c r="L37" s="240" t="s">
        <v>40</v>
      </c>
      <c r="M37" s="246">
        <f t="shared" ref="M37:R37" si="7">M34+7</f>
        <v>45863</v>
      </c>
      <c r="N37" s="196">
        <f t="shared" si="7"/>
        <v>45868</v>
      </c>
      <c r="O37" s="210">
        <f t="shared" si="7"/>
        <v>45870</v>
      </c>
      <c r="P37" s="196">
        <f t="shared" si="7"/>
        <v>45874</v>
      </c>
      <c r="Q37" s="196">
        <f t="shared" si="7"/>
        <v>45876</v>
      </c>
      <c r="R37" s="212">
        <f t="shared" si="7"/>
        <v>45877</v>
      </c>
    </row>
    <row r="38" spans="1:27" ht="18" customHeight="1">
      <c r="B38" s="183"/>
      <c r="C38" s="185" t="s">
        <v>73</v>
      </c>
      <c r="D38" s="178">
        <v>2536</v>
      </c>
      <c r="E38" s="163" t="s">
        <v>71</v>
      </c>
      <c r="F38" s="89">
        <f>F35+7</f>
        <v>45850</v>
      </c>
      <c r="G38" s="89">
        <f t="shared" si="4"/>
        <v>45852</v>
      </c>
      <c r="H38" s="89">
        <f t="shared" si="5"/>
        <v>45852</v>
      </c>
      <c r="I38" s="156">
        <f>H38+2</f>
        <v>45854</v>
      </c>
      <c r="J38" s="273"/>
      <c r="K38" s="231"/>
      <c r="L38" s="241"/>
      <c r="M38" s="247"/>
      <c r="N38" s="219"/>
      <c r="O38" s="215"/>
      <c r="P38" s="219"/>
      <c r="Q38" s="219"/>
      <c r="R38" s="220"/>
    </row>
    <row r="39" spans="1:27" ht="18" customHeight="1" thickBot="1">
      <c r="B39" s="183"/>
      <c r="C39" s="186" t="s">
        <v>116</v>
      </c>
      <c r="D39" s="174">
        <v>2527</v>
      </c>
      <c r="E39" s="175" t="s">
        <v>71</v>
      </c>
      <c r="F39" s="91">
        <f>I37</f>
        <v>45852</v>
      </c>
      <c r="G39" s="91">
        <f t="shared" si="4"/>
        <v>45854</v>
      </c>
      <c r="H39" s="91">
        <f t="shared" si="5"/>
        <v>45854</v>
      </c>
      <c r="I39" s="92">
        <f>+H39+3</f>
        <v>45857</v>
      </c>
      <c r="J39" s="273"/>
      <c r="K39" s="231"/>
      <c r="L39" s="241"/>
      <c r="M39" s="247"/>
      <c r="N39" s="219"/>
      <c r="O39" s="215"/>
      <c r="P39" s="219"/>
      <c r="Q39" s="219"/>
      <c r="R39" s="220"/>
    </row>
    <row r="40" spans="1:27" ht="18" customHeight="1" thickBot="1">
      <c r="B40" s="183"/>
      <c r="C40" s="189" t="s">
        <v>73</v>
      </c>
      <c r="D40" s="165">
        <v>2537</v>
      </c>
      <c r="E40" s="93" t="s">
        <v>71</v>
      </c>
      <c r="F40" s="94">
        <f>F37+7</f>
        <v>45854</v>
      </c>
      <c r="G40" s="94">
        <f t="shared" si="4"/>
        <v>45856</v>
      </c>
      <c r="H40" s="94">
        <f t="shared" si="5"/>
        <v>45856</v>
      </c>
      <c r="I40" s="151">
        <f>H40+3</f>
        <v>45859</v>
      </c>
      <c r="J40" s="191" t="s">
        <v>54</v>
      </c>
      <c r="K40" s="114">
        <v>2515</v>
      </c>
      <c r="L40" s="115" t="s">
        <v>40</v>
      </c>
      <c r="M40" s="190">
        <f t="shared" ref="M40:R40" si="8">M37+7</f>
        <v>45870</v>
      </c>
      <c r="N40" s="117">
        <f t="shared" si="8"/>
        <v>45875</v>
      </c>
      <c r="O40" s="118">
        <f t="shared" si="8"/>
        <v>45877</v>
      </c>
      <c r="P40" s="117">
        <f t="shared" si="8"/>
        <v>45881</v>
      </c>
      <c r="Q40" s="117">
        <f t="shared" si="8"/>
        <v>45883</v>
      </c>
      <c r="R40" s="119">
        <f t="shared" si="8"/>
        <v>45884</v>
      </c>
    </row>
    <row r="41" spans="1:27" ht="15.95" customHeight="1">
      <c r="B41" s="183"/>
      <c r="C41" s="180"/>
      <c r="D41" s="145"/>
      <c r="E41" s="137"/>
      <c r="J41" s="125"/>
      <c r="K41" s="125"/>
      <c r="L41" s="125"/>
      <c r="M41" s="126"/>
      <c r="N41" s="127"/>
      <c r="O41" s="128"/>
      <c r="P41" s="127"/>
      <c r="Q41" s="127"/>
    </row>
    <row r="42" spans="1:27" ht="15.95" customHeight="1">
      <c r="B42" s="183"/>
      <c r="C42" s="180"/>
      <c r="D42" s="145"/>
      <c r="E42" s="137"/>
      <c r="J42" s="125"/>
      <c r="K42" s="125"/>
      <c r="L42" s="125"/>
      <c r="M42" s="126"/>
      <c r="N42" s="127"/>
      <c r="O42" s="128"/>
      <c r="P42" s="127"/>
      <c r="Q42" s="127"/>
    </row>
    <row r="43" spans="1:27" ht="15.95" customHeight="1">
      <c r="B43" s="183"/>
      <c r="C43" s="180"/>
      <c r="D43" s="145"/>
      <c r="E43" s="137"/>
      <c r="J43" s="125"/>
      <c r="K43" s="125"/>
      <c r="L43" s="125"/>
      <c r="M43" s="126"/>
      <c r="N43" s="127"/>
      <c r="O43" s="128"/>
      <c r="P43" s="127"/>
      <c r="Q43" s="127"/>
    </row>
    <row r="44" spans="1:27" ht="15.95" customHeight="1">
      <c r="C44" s="47"/>
      <c r="N44" s="37"/>
      <c r="O44" s="46"/>
    </row>
    <row r="45" spans="1:27" ht="15.95" customHeight="1">
      <c r="A45" s="37"/>
      <c r="C45" s="158"/>
      <c r="I45" s="25"/>
      <c r="Z45" s="44"/>
      <c r="AA45" s="44"/>
    </row>
    <row r="46" spans="1:27" ht="15.95" customHeight="1">
      <c r="A46" s="37"/>
      <c r="I46" s="25"/>
      <c r="J46" s="52"/>
      <c r="K46" s="52"/>
      <c r="L46" s="52"/>
      <c r="M46" s="52"/>
      <c r="Z46" s="44"/>
    </row>
    <row r="47" spans="1:27" ht="15.95" customHeight="1">
      <c r="I47" s="25"/>
      <c r="J47" s="52"/>
      <c r="K47" s="52"/>
      <c r="L47" s="52"/>
      <c r="M47" s="52"/>
      <c r="Z47" s="25"/>
    </row>
    <row r="48" spans="1:27" ht="15.95" customHeight="1">
      <c r="J48" s="23"/>
      <c r="K48" s="23"/>
      <c r="L48" s="23"/>
      <c r="M48" s="23"/>
      <c r="Y48" s="44"/>
      <c r="Z48" s="44"/>
    </row>
    <row r="49" spans="1:25" ht="15.95" customHeight="1">
      <c r="A49" s="38"/>
      <c r="J49" s="23"/>
      <c r="K49" s="23"/>
      <c r="L49" s="23"/>
      <c r="M49" s="23"/>
      <c r="Y49" s="25"/>
    </row>
    <row r="50" spans="1:25" ht="15.95" customHeight="1">
      <c r="A50" s="55"/>
      <c r="J50" s="56"/>
      <c r="K50" s="56"/>
      <c r="L50" s="56"/>
      <c r="M50" s="56"/>
      <c r="N50" s="61"/>
      <c r="O50" s="209" t="s">
        <v>55</v>
      </c>
      <c r="P50" s="209"/>
      <c r="Q50" s="209"/>
      <c r="R50" s="209"/>
      <c r="S50" s="209"/>
      <c r="T50" s="209"/>
      <c r="U50" s="209"/>
      <c r="V50" s="209"/>
      <c r="W50" s="209"/>
      <c r="Y50" s="25"/>
    </row>
    <row r="51" spans="1:25" ht="15.95" customHeight="1">
      <c r="A51" s="55"/>
      <c r="J51" s="23"/>
      <c r="K51" s="23"/>
      <c r="L51" s="23"/>
      <c r="M51" s="23"/>
      <c r="N51"/>
      <c r="O51" s="209"/>
      <c r="P51" s="209"/>
      <c r="Q51" s="209"/>
      <c r="R51" s="209"/>
      <c r="S51" s="209"/>
      <c r="T51" s="209"/>
      <c r="U51" s="209"/>
      <c r="V51" s="209"/>
      <c r="W51" s="209"/>
    </row>
    <row r="52" spans="1:25" ht="15.95" customHeight="1">
      <c r="A52" s="37"/>
      <c r="J52" s="23"/>
      <c r="K52" s="23"/>
      <c r="L52" s="23"/>
      <c r="M52" s="23"/>
      <c r="N52"/>
      <c r="O52" s="209"/>
      <c r="P52" s="209"/>
      <c r="Q52" s="209"/>
      <c r="R52" s="209"/>
      <c r="S52" s="209"/>
      <c r="T52" s="209"/>
      <c r="U52" s="209"/>
      <c r="V52" s="209"/>
      <c r="W52" s="209"/>
    </row>
    <row r="53" spans="1:25" ht="15.95" customHeight="1">
      <c r="A53" s="37"/>
      <c r="J53" s="23"/>
      <c r="K53" s="23"/>
      <c r="L53" s="23"/>
      <c r="M53" s="23"/>
      <c r="N53"/>
      <c r="O53" s="45"/>
      <c r="P53" s="45"/>
      <c r="Q53" s="45"/>
      <c r="R53" s="45"/>
      <c r="S53" s="45"/>
      <c r="T53" s="45"/>
      <c r="U53" s="45"/>
      <c r="V53" s="45"/>
      <c r="W53" s="45"/>
    </row>
    <row r="54" spans="1:25" ht="15.95" customHeight="1">
      <c r="A54" s="37"/>
      <c r="J54" s="23"/>
      <c r="K54" s="23"/>
      <c r="L54" s="23"/>
      <c r="M54" s="23"/>
      <c r="N54"/>
      <c r="V54" s="47"/>
      <c r="Y54" s="25"/>
    </row>
    <row r="55" spans="1:25" ht="15.95" customHeight="1">
      <c r="A55" s="37"/>
      <c r="J55" s="23"/>
      <c r="K55" s="23"/>
      <c r="L55" s="23"/>
      <c r="M55" s="23"/>
      <c r="N55"/>
      <c r="O55" s="48" t="s">
        <v>56</v>
      </c>
      <c r="Q55" s="49"/>
      <c r="R55" s="49"/>
      <c r="S55" s="50"/>
      <c r="T55" s="50"/>
      <c r="U55" s="49"/>
      <c r="V55" s="48" t="s">
        <v>57</v>
      </c>
      <c r="W55" s="49"/>
    </row>
    <row r="56" spans="1:25" ht="15.95" customHeight="1">
      <c r="A56" s="37"/>
      <c r="J56" s="23"/>
      <c r="K56" s="23"/>
      <c r="L56" s="23"/>
      <c r="M56" s="23"/>
      <c r="N56"/>
      <c r="O56" s="23"/>
      <c r="Q56" s="49"/>
      <c r="R56" s="49"/>
      <c r="S56" s="50"/>
      <c r="T56" s="50"/>
      <c r="U56" s="49"/>
      <c r="W56" s="49"/>
    </row>
    <row r="57" spans="1:25" ht="15.95" customHeight="1">
      <c r="A57" s="37"/>
      <c r="J57" s="23"/>
      <c r="K57" s="23"/>
      <c r="L57" s="23"/>
      <c r="M57" s="23"/>
      <c r="N57"/>
      <c r="O57" s="50" t="s">
        <v>58</v>
      </c>
      <c r="Q57" s="49"/>
      <c r="R57" s="49"/>
      <c r="S57" s="50"/>
      <c r="T57" s="50"/>
      <c r="U57" s="49"/>
      <c r="V57" s="50" t="s">
        <v>59</v>
      </c>
      <c r="W57" s="49"/>
    </row>
    <row r="58" spans="1:25" ht="15.95" customHeight="1">
      <c r="A58" s="37"/>
      <c r="J58" s="23"/>
      <c r="K58" s="23"/>
      <c r="L58" s="23"/>
      <c r="M58" s="23"/>
      <c r="N58"/>
      <c r="O58" s="50" t="s">
        <v>60</v>
      </c>
      <c r="Q58" s="49"/>
      <c r="R58" s="49"/>
      <c r="S58" s="49"/>
      <c r="T58" s="49"/>
      <c r="U58" s="49"/>
      <c r="V58" s="50" t="s">
        <v>61</v>
      </c>
      <c r="W58" s="49"/>
    </row>
    <row r="59" spans="1:25" ht="15.95" customHeight="1">
      <c r="A59" s="37"/>
      <c r="O59" s="50" t="s">
        <v>62</v>
      </c>
      <c r="P59" s="49"/>
      <c r="Q59" s="49"/>
      <c r="R59" s="49"/>
      <c r="S59" s="49"/>
      <c r="T59" s="49"/>
      <c r="U59" s="48"/>
      <c r="V59" s="53" t="s">
        <v>63</v>
      </c>
    </row>
    <row r="60" spans="1:25" ht="15.95" customHeight="1">
      <c r="A60" s="37"/>
      <c r="O60" s="50" t="s">
        <v>64</v>
      </c>
      <c r="P60" s="49"/>
      <c r="Q60" s="49"/>
      <c r="R60" s="49"/>
      <c r="S60" s="49"/>
      <c r="T60" s="49"/>
      <c r="U60" s="54"/>
      <c r="V60" s="49"/>
    </row>
    <row r="61" spans="1:25" ht="15.95" customHeight="1">
      <c r="A61" s="37"/>
      <c r="O61" s="50" t="s">
        <v>65</v>
      </c>
    </row>
    <row r="62" spans="1:25" ht="15.95" customHeight="1">
      <c r="A62" s="37"/>
    </row>
    <row r="63" spans="1:25" ht="15.95" customHeight="1"/>
    <row r="81" spans="2:9">
      <c r="B81" s="36"/>
      <c r="C81" s="57"/>
      <c r="D81" s="57"/>
      <c r="E81" s="57"/>
      <c r="F81" s="58"/>
      <c r="G81" s="36"/>
      <c r="H81" s="25"/>
    </row>
    <row r="82" spans="2:9">
      <c r="B82" s="36"/>
      <c r="C82" s="57"/>
      <c r="D82" s="57"/>
      <c r="E82" s="57"/>
      <c r="F82" s="58"/>
      <c r="G82" s="36"/>
      <c r="H82" s="25"/>
    </row>
    <row r="83" spans="2:9">
      <c r="B83" s="36"/>
      <c r="C83" s="57"/>
      <c r="D83" s="57"/>
      <c r="E83" s="57"/>
      <c r="F83" s="58"/>
      <c r="G83" s="36"/>
      <c r="H83" s="25"/>
    </row>
    <row r="84" spans="2:9">
      <c r="B84" s="36"/>
      <c r="C84" s="57"/>
      <c r="D84" s="57"/>
      <c r="E84" s="57"/>
      <c r="F84" s="58"/>
      <c r="G84" s="36"/>
      <c r="H84" s="25"/>
    </row>
    <row r="93" spans="2:9">
      <c r="I93" s="25"/>
    </row>
    <row r="94" spans="2:9">
      <c r="I94" s="43"/>
    </row>
    <row r="95" spans="2:9">
      <c r="I95" s="25"/>
    </row>
    <row r="96" spans="2:9">
      <c r="I96" s="25"/>
    </row>
    <row r="97" spans="9:14">
      <c r="I97" s="25"/>
    </row>
    <row r="98" spans="9:14">
      <c r="I98" s="25"/>
    </row>
    <row r="99" spans="9:14">
      <c r="I99" s="25"/>
    </row>
    <row r="108" spans="9:14">
      <c r="J108" s="25"/>
      <c r="K108" s="25"/>
      <c r="L108" s="25"/>
      <c r="M108" s="25"/>
      <c r="N108" s="56"/>
    </row>
    <row r="109" spans="9:14">
      <c r="J109" s="43"/>
      <c r="K109" s="43"/>
      <c r="L109" s="43"/>
      <c r="M109" s="43"/>
      <c r="N109" s="59"/>
    </row>
    <row r="110" spans="9:14">
      <c r="J110" s="25"/>
      <c r="K110" s="25"/>
      <c r="L110" s="25"/>
      <c r="M110" s="25"/>
      <c r="N110" s="56"/>
    </row>
    <row r="111" spans="9:14">
      <c r="J111" s="25"/>
      <c r="K111" s="25"/>
      <c r="L111" s="25"/>
      <c r="M111" s="25"/>
      <c r="N111" s="56"/>
    </row>
    <row r="112" spans="9:14">
      <c r="J112" s="25"/>
      <c r="K112" s="25"/>
      <c r="L112" s="25"/>
      <c r="M112" s="25"/>
      <c r="N112" s="56"/>
    </row>
    <row r="113" spans="10:14">
      <c r="J113" s="25"/>
      <c r="K113" s="25"/>
      <c r="L113" s="25"/>
      <c r="M113" s="25"/>
      <c r="N113" s="56"/>
    </row>
    <row r="114" spans="10:14">
      <c r="J114" s="25"/>
      <c r="K114" s="25"/>
      <c r="L114" s="25"/>
      <c r="M114" s="25"/>
      <c r="N114" s="56"/>
    </row>
  </sheetData>
  <mergeCells count="71">
    <mergeCell ref="P37:P39"/>
    <mergeCell ref="Q37:Q39"/>
    <mergeCell ref="R37:R39"/>
    <mergeCell ref="J37:J39"/>
    <mergeCell ref="K37:K39"/>
    <mergeCell ref="L37:L39"/>
    <mergeCell ref="M37:M39"/>
    <mergeCell ref="N37:N39"/>
    <mergeCell ref="K34:K36"/>
    <mergeCell ref="M34:M36"/>
    <mergeCell ref="N34:N36"/>
    <mergeCell ref="O34:O36"/>
    <mergeCell ref="O37:O39"/>
    <mergeCell ref="P34:P36"/>
    <mergeCell ref="R34:R36"/>
    <mergeCell ref="J31:J33"/>
    <mergeCell ref="K31:K33"/>
    <mergeCell ref="J29:J30"/>
    <mergeCell ref="K29:K30"/>
    <mergeCell ref="L29:L30"/>
    <mergeCell ref="M29:M30"/>
    <mergeCell ref="N29:N30"/>
    <mergeCell ref="Q34:Q36"/>
    <mergeCell ref="L34:L36"/>
    <mergeCell ref="L31:L33"/>
    <mergeCell ref="M31:M33"/>
    <mergeCell ref="N31:N33"/>
    <mergeCell ref="O31:O33"/>
    <mergeCell ref="J34:J36"/>
    <mergeCell ref="P31:P33"/>
    <mergeCell ref="Q31:Q33"/>
    <mergeCell ref="R31:R33"/>
    <mergeCell ref="O29:O30"/>
    <mergeCell ref="P29:P30"/>
    <mergeCell ref="Q29:Q30"/>
    <mergeCell ref="R29:R30"/>
    <mergeCell ref="J21:J23"/>
    <mergeCell ref="K21:K23"/>
    <mergeCell ref="L21:L23"/>
    <mergeCell ref="M21:M23"/>
    <mergeCell ref="N21:N23"/>
    <mergeCell ref="K15:K17"/>
    <mergeCell ref="L15:L17"/>
    <mergeCell ref="N15:N17"/>
    <mergeCell ref="J13:J14"/>
    <mergeCell ref="K13:K14"/>
    <mergeCell ref="L13:L14"/>
    <mergeCell ref="V2:W2"/>
    <mergeCell ref="O18:O20"/>
    <mergeCell ref="P18:P20"/>
    <mergeCell ref="Q18:Q20"/>
    <mergeCell ref="N13:N14"/>
    <mergeCell ref="O13:O14"/>
    <mergeCell ref="P13:P14"/>
    <mergeCell ref="Q13:Q14"/>
    <mergeCell ref="B8:J8"/>
    <mergeCell ref="O50:W52"/>
    <mergeCell ref="O21:O23"/>
    <mergeCell ref="P21:P23"/>
    <mergeCell ref="Q21:Q23"/>
    <mergeCell ref="M13:M14"/>
    <mergeCell ref="O15:O17"/>
    <mergeCell ref="P15:P17"/>
    <mergeCell ref="Q15:Q17"/>
    <mergeCell ref="N18:N20"/>
    <mergeCell ref="J18:J20"/>
    <mergeCell ref="K18:K20"/>
    <mergeCell ref="L18:L20"/>
    <mergeCell ref="M18:M20"/>
    <mergeCell ref="M15:M17"/>
    <mergeCell ref="J15:J17"/>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T2" sqref="T2:U2"/>
    </sheetView>
  </sheetViews>
  <sheetFormatPr defaultRowHeight="18.75"/>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4">
        <f ca="1">TODAY()</f>
        <v>45826</v>
      </c>
      <c r="U2" s="214"/>
      <c r="V2" s="7"/>
      <c r="W2" s="7"/>
    </row>
    <row r="3" spans="1:23" ht="23.25">
      <c r="B3" s="8" t="s">
        <v>2</v>
      </c>
      <c r="C3" s="9"/>
      <c r="D3" s="9"/>
      <c r="E3" s="9"/>
      <c r="F3" s="9"/>
      <c r="G3" s="9"/>
      <c r="H3" s="9"/>
      <c r="I3" s="9"/>
      <c r="K3" s="10" t="s">
        <v>3</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4</v>
      </c>
      <c r="N6" s="18"/>
      <c r="O6" s="18"/>
      <c r="P6" s="18"/>
      <c r="Q6" s="18"/>
      <c r="R6" s="18"/>
      <c r="S6" s="18"/>
      <c r="T6" s="19"/>
      <c r="V6" s="20"/>
      <c r="W6" s="20"/>
    </row>
    <row r="7" spans="1:23" ht="15.95" customHeight="1">
      <c r="B7" s="21" t="s">
        <v>5</v>
      </c>
      <c r="C7" s="22"/>
      <c r="D7" s="22"/>
      <c r="E7" s="22"/>
      <c r="F7" s="15"/>
      <c r="G7" s="15"/>
      <c r="H7" s="15"/>
      <c r="I7" s="15"/>
      <c r="J7" s="16"/>
      <c r="M7" s="24" t="s">
        <v>6</v>
      </c>
      <c r="N7" s="25"/>
      <c r="O7" s="25"/>
      <c r="P7" s="25"/>
      <c r="Q7" s="25"/>
      <c r="R7" s="25"/>
      <c r="S7" s="25"/>
      <c r="T7" s="26"/>
    </row>
    <row r="8" spans="1:23" ht="15.95" customHeight="1">
      <c r="B8" s="198" t="s">
        <v>7</v>
      </c>
      <c r="C8" s="199"/>
      <c r="D8" s="199"/>
      <c r="E8" s="199"/>
      <c r="F8" s="199"/>
      <c r="G8" s="199"/>
      <c r="H8" s="199"/>
      <c r="I8" s="199"/>
      <c r="J8" s="199"/>
      <c r="M8" s="24" t="s">
        <v>8</v>
      </c>
      <c r="N8" s="36"/>
      <c r="O8" s="65"/>
      <c r="P8" s="36"/>
      <c r="Q8" s="36"/>
      <c r="R8" s="36"/>
      <c r="S8" s="36"/>
      <c r="T8" s="26"/>
    </row>
    <row r="9" spans="1:23">
      <c r="B9" s="281" t="s">
        <v>74</v>
      </c>
      <c r="C9" s="281"/>
      <c r="D9" s="281"/>
      <c r="E9" s="281"/>
      <c r="F9" s="281"/>
      <c r="G9" s="281"/>
      <c r="H9" s="281"/>
      <c r="I9" s="281"/>
      <c r="J9" s="281"/>
      <c r="K9" s="281"/>
      <c r="L9" s="33"/>
      <c r="M9" s="105"/>
      <c r="N9" s="105"/>
      <c r="O9" s="105"/>
      <c r="P9" s="105"/>
      <c r="Q9" s="105"/>
      <c r="R9" s="105"/>
      <c r="S9" s="105"/>
      <c r="T9" s="105"/>
      <c r="U9" s="105"/>
      <c r="V9" s="105"/>
      <c r="W9" s="33"/>
    </row>
    <row r="10" spans="1:23" ht="15.95" customHeight="1" thickBot="1">
      <c r="B10" s="282"/>
      <c r="C10" s="282"/>
      <c r="D10" s="282"/>
      <c r="E10" s="282"/>
      <c r="F10" s="282"/>
      <c r="G10" s="282"/>
      <c r="H10" s="282"/>
      <c r="I10" s="282"/>
      <c r="J10" s="282"/>
      <c r="K10" s="282"/>
      <c r="L10" s="33"/>
      <c r="M10" s="105"/>
      <c r="N10" s="105"/>
      <c r="O10" s="105"/>
      <c r="P10" s="105"/>
      <c r="Q10" s="105"/>
      <c r="R10" s="105"/>
      <c r="S10" s="105"/>
      <c r="T10" s="105"/>
      <c r="U10" s="105"/>
      <c r="V10" s="105"/>
      <c r="W10" s="33"/>
    </row>
    <row r="11" spans="1:23" ht="26.1" customHeight="1" thickBot="1">
      <c r="B11" s="106" t="s">
        <v>67</v>
      </c>
      <c r="C11" s="107" t="s">
        <v>11</v>
      </c>
      <c r="D11" s="108"/>
      <c r="E11" s="109" t="s">
        <v>75</v>
      </c>
      <c r="F11" s="109" t="s">
        <v>76</v>
      </c>
      <c r="G11" s="109" t="s">
        <v>77</v>
      </c>
      <c r="H11" s="109" t="s">
        <v>78</v>
      </c>
      <c r="I11" s="109" t="s">
        <v>79</v>
      </c>
      <c r="J11" s="110" t="s">
        <v>80</v>
      </c>
      <c r="K11" s="109" t="s">
        <v>12</v>
      </c>
      <c r="L11" s="129" t="s">
        <v>17</v>
      </c>
      <c r="M11" s="130" t="s">
        <v>18</v>
      </c>
      <c r="N11" s="112"/>
      <c r="O11" s="131" t="s">
        <v>19</v>
      </c>
      <c r="P11" s="132" t="s">
        <v>20</v>
      </c>
      <c r="Q11" s="131" t="s">
        <v>21</v>
      </c>
      <c r="R11" s="131" t="s">
        <v>22</v>
      </c>
      <c r="S11" s="133" t="s">
        <v>23</v>
      </c>
      <c r="T11" s="105"/>
      <c r="U11" s="105"/>
      <c r="V11" s="105"/>
      <c r="W11" s="101"/>
    </row>
    <row r="12" spans="1:23" ht="26.1" customHeight="1">
      <c r="A12" s="182" t="s">
        <v>24</v>
      </c>
      <c r="B12" s="134" t="s">
        <v>81</v>
      </c>
      <c r="C12" s="124" t="s">
        <v>88</v>
      </c>
      <c r="D12" s="135" t="s">
        <v>71</v>
      </c>
      <c r="E12" s="88">
        <v>45830</v>
      </c>
      <c r="F12" s="89" t="s">
        <v>82</v>
      </c>
      <c r="G12" s="88">
        <f>I12+1</f>
        <v>45832</v>
      </c>
      <c r="H12" s="89" t="s">
        <v>27</v>
      </c>
      <c r="I12" s="88">
        <f>E12+1</f>
        <v>45831</v>
      </c>
      <c r="J12" s="153" t="s">
        <v>82</v>
      </c>
      <c r="K12" s="162">
        <f>G12+1</f>
        <v>45833</v>
      </c>
      <c r="L12" s="237" t="s">
        <v>33</v>
      </c>
      <c r="M12" s="278">
        <v>2508</v>
      </c>
      <c r="N12" s="240" t="s">
        <v>40</v>
      </c>
      <c r="O12" s="194" t="s">
        <v>34</v>
      </c>
      <c r="P12" s="196">
        <v>45840</v>
      </c>
      <c r="Q12" s="261">
        <f>P12+3</f>
        <v>45843</v>
      </c>
      <c r="R12" s="252">
        <f>P12+5</f>
        <v>45845</v>
      </c>
      <c r="S12" s="283">
        <f>P12+6</f>
        <v>45846</v>
      </c>
      <c r="T12" s="105"/>
      <c r="U12" s="105"/>
      <c r="V12" s="105"/>
      <c r="W12" s="40"/>
    </row>
    <row r="13" spans="1:23" ht="26.1" customHeight="1">
      <c r="A13" s="166"/>
      <c r="B13" s="160" t="s">
        <v>83</v>
      </c>
      <c r="C13" s="77" t="s">
        <v>89</v>
      </c>
      <c r="D13" s="161" t="s">
        <v>32</v>
      </c>
      <c r="E13" s="83">
        <f>E12+1</f>
        <v>45831</v>
      </c>
      <c r="F13" s="83">
        <f>E13-1</f>
        <v>45830</v>
      </c>
      <c r="G13" s="83">
        <f>E13+1</f>
        <v>45832</v>
      </c>
      <c r="H13" s="83">
        <f>G13</f>
        <v>45832</v>
      </c>
      <c r="I13" s="83">
        <f>G13+1</f>
        <v>45833</v>
      </c>
      <c r="J13" s="85">
        <f>I13</f>
        <v>45833</v>
      </c>
      <c r="K13" s="136">
        <f>I13+1</f>
        <v>45834</v>
      </c>
      <c r="L13" s="238"/>
      <c r="M13" s="279"/>
      <c r="N13" s="241"/>
      <c r="O13" s="251"/>
      <c r="P13" s="219"/>
      <c r="Q13" s="262"/>
      <c r="R13" s="264"/>
      <c r="S13" s="284"/>
      <c r="T13" s="105"/>
      <c r="U13" s="105"/>
      <c r="V13" s="105"/>
      <c r="W13" s="46"/>
    </row>
    <row r="14" spans="1:23" ht="26.1" customHeight="1" thickBot="1">
      <c r="A14" s="166"/>
      <c r="B14" s="170" t="s">
        <v>85</v>
      </c>
      <c r="C14" s="78" t="s">
        <v>90</v>
      </c>
      <c r="D14" s="79" t="s">
        <v>71</v>
      </c>
      <c r="E14" s="90">
        <f>E12-2</f>
        <v>45828</v>
      </c>
      <c r="F14" s="90" t="s">
        <v>82</v>
      </c>
      <c r="G14" s="90">
        <f>E14+6</f>
        <v>45834</v>
      </c>
      <c r="H14" s="91" t="s">
        <v>82</v>
      </c>
      <c r="I14" s="91" t="s">
        <v>82</v>
      </c>
      <c r="J14" s="144">
        <f>G14</f>
        <v>45834</v>
      </c>
      <c r="K14" s="111">
        <f>J14+1</f>
        <v>45835</v>
      </c>
      <c r="L14" s="239"/>
      <c r="M14" s="280"/>
      <c r="N14" s="242"/>
      <c r="O14" s="195"/>
      <c r="P14" s="197"/>
      <c r="Q14" s="263"/>
      <c r="R14" s="265"/>
      <c r="S14" s="285"/>
      <c r="T14" s="105"/>
      <c r="U14" s="105"/>
      <c r="V14" s="105"/>
      <c r="W14" s="46"/>
    </row>
    <row r="15" spans="1:23" ht="26.1" customHeight="1">
      <c r="A15" s="166"/>
      <c r="B15" s="171" t="s">
        <v>83</v>
      </c>
      <c r="C15" s="172" t="s">
        <v>91</v>
      </c>
      <c r="D15" s="173" t="s">
        <v>32</v>
      </c>
      <c r="E15" s="86">
        <f>E12+4</f>
        <v>45834</v>
      </c>
      <c r="F15" s="86" t="s">
        <v>27</v>
      </c>
      <c r="G15" s="86">
        <f>I15+1</f>
        <v>45836</v>
      </c>
      <c r="H15" s="86">
        <f>I15</f>
        <v>45835</v>
      </c>
      <c r="I15" s="86">
        <f>E15+1</f>
        <v>45835</v>
      </c>
      <c r="J15" s="87" t="s">
        <v>27</v>
      </c>
      <c r="K15" s="142">
        <f>G15+2</f>
        <v>45838</v>
      </c>
      <c r="L15" s="203" t="s">
        <v>39</v>
      </c>
      <c r="M15" s="205">
        <v>2509</v>
      </c>
      <c r="N15" s="240" t="s">
        <v>40</v>
      </c>
      <c r="O15" s="275" t="s">
        <v>92</v>
      </c>
      <c r="P15" s="196">
        <f>P12+7</f>
        <v>45847</v>
      </c>
      <c r="Q15" s="261">
        <f>Q12+7</f>
        <v>45850</v>
      </c>
      <c r="R15" s="252">
        <f>R12+7</f>
        <v>45852</v>
      </c>
      <c r="S15" s="266">
        <f>S12+7</f>
        <v>45853</v>
      </c>
      <c r="T15" s="105"/>
      <c r="U15" s="105"/>
      <c r="V15" s="105"/>
      <c r="W15" s="46"/>
    </row>
    <row r="16" spans="1:23" ht="26.1" customHeight="1">
      <c r="A16" s="166"/>
      <c r="B16" s="160" t="s">
        <v>81</v>
      </c>
      <c r="C16" s="77" t="s">
        <v>93</v>
      </c>
      <c r="D16" s="161" t="s">
        <v>71</v>
      </c>
      <c r="E16" s="88">
        <f>E12+7</f>
        <v>45837</v>
      </c>
      <c r="F16" s="89" t="s">
        <v>82</v>
      </c>
      <c r="G16" s="89">
        <f>I16+1</f>
        <v>45839</v>
      </c>
      <c r="H16" s="89" t="s">
        <v>27</v>
      </c>
      <c r="I16" s="89">
        <f>E16+1</f>
        <v>45838</v>
      </c>
      <c r="J16" s="153" t="s">
        <v>82</v>
      </c>
      <c r="K16" s="154">
        <f>G16+1</f>
        <v>45840</v>
      </c>
      <c r="L16" s="274"/>
      <c r="M16" s="250"/>
      <c r="N16" s="241"/>
      <c r="O16" s="276"/>
      <c r="P16" s="219"/>
      <c r="Q16" s="262"/>
      <c r="R16" s="264"/>
      <c r="S16" s="267"/>
      <c r="T16" s="105"/>
      <c r="U16" s="105"/>
      <c r="V16" s="105"/>
      <c r="W16" s="40"/>
    </row>
    <row r="17" spans="1:23" ht="26.1" customHeight="1">
      <c r="A17" s="166"/>
      <c r="B17" s="160" t="s">
        <v>83</v>
      </c>
      <c r="C17" s="77" t="s">
        <v>94</v>
      </c>
      <c r="D17" s="161" t="s">
        <v>32</v>
      </c>
      <c r="E17" s="83">
        <f>E13+7</f>
        <v>45838</v>
      </c>
      <c r="F17" s="83">
        <f>E17-1</f>
        <v>45837</v>
      </c>
      <c r="G17" s="83">
        <f>E17+1</f>
        <v>45839</v>
      </c>
      <c r="H17" s="84">
        <f>G17</f>
        <v>45839</v>
      </c>
      <c r="I17" s="83">
        <f>G17+1</f>
        <v>45840</v>
      </c>
      <c r="J17" s="85">
        <f>I17</f>
        <v>45840</v>
      </c>
      <c r="K17" s="136">
        <f>I17+1</f>
        <v>45841</v>
      </c>
      <c r="L17" s="274"/>
      <c r="M17" s="250"/>
      <c r="N17" s="241"/>
      <c r="O17" s="276"/>
      <c r="P17" s="219"/>
      <c r="Q17" s="262"/>
      <c r="R17" s="264"/>
      <c r="S17" s="267"/>
      <c r="T17" s="105"/>
      <c r="U17" s="105"/>
      <c r="V17" s="105"/>
      <c r="W17" s="46"/>
    </row>
    <row r="18" spans="1:23" ht="26.1" customHeight="1" thickBot="1">
      <c r="A18" s="166"/>
      <c r="B18" s="170" t="s">
        <v>85</v>
      </c>
      <c r="C18" s="78" t="s">
        <v>95</v>
      </c>
      <c r="D18" s="79" t="s">
        <v>71</v>
      </c>
      <c r="E18" s="90">
        <f>E14+7</f>
        <v>45835</v>
      </c>
      <c r="F18" s="90" t="s">
        <v>82</v>
      </c>
      <c r="G18" s="90">
        <f>E18+6</f>
        <v>45841</v>
      </c>
      <c r="H18" s="91" t="s">
        <v>82</v>
      </c>
      <c r="I18" s="91" t="s">
        <v>82</v>
      </c>
      <c r="J18" s="144">
        <f>G18</f>
        <v>45841</v>
      </c>
      <c r="K18" s="111">
        <f>J18+1</f>
        <v>45842</v>
      </c>
      <c r="L18" s="204"/>
      <c r="M18" s="206"/>
      <c r="N18" s="242"/>
      <c r="O18" s="277"/>
      <c r="P18" s="197"/>
      <c r="Q18" s="263"/>
      <c r="R18" s="265"/>
      <c r="S18" s="268"/>
      <c r="T18" s="105"/>
      <c r="U18" s="105"/>
      <c r="V18" s="105"/>
      <c r="W18" s="46"/>
    </row>
    <row r="19" spans="1:23" ht="26.1" customHeight="1">
      <c r="A19" s="166"/>
      <c r="B19" s="171" t="s">
        <v>83</v>
      </c>
      <c r="C19" s="172" t="s">
        <v>96</v>
      </c>
      <c r="D19" s="173" t="s">
        <v>32</v>
      </c>
      <c r="E19" s="86">
        <f>E15+7</f>
        <v>45841</v>
      </c>
      <c r="F19" s="86" t="s">
        <v>27</v>
      </c>
      <c r="G19" s="86">
        <f>I19+1</f>
        <v>45843</v>
      </c>
      <c r="H19" s="86">
        <f>I19</f>
        <v>45842</v>
      </c>
      <c r="I19" s="80">
        <f>E19+1</f>
        <v>45842</v>
      </c>
      <c r="J19" s="87" t="s">
        <v>27</v>
      </c>
      <c r="K19" s="142">
        <f>G19+1</f>
        <v>45844</v>
      </c>
      <c r="L19" s="203" t="s">
        <v>39</v>
      </c>
      <c r="M19" s="205">
        <v>2509</v>
      </c>
      <c r="N19" s="207" t="s">
        <v>40</v>
      </c>
      <c r="O19" s="275" t="s">
        <v>45</v>
      </c>
      <c r="P19" s="196">
        <f>P15+7</f>
        <v>45854</v>
      </c>
      <c r="Q19" s="196">
        <f t="shared" ref="Q19:S19" si="0">Q15+7</f>
        <v>45857</v>
      </c>
      <c r="R19" s="196">
        <f t="shared" si="0"/>
        <v>45859</v>
      </c>
      <c r="S19" s="212">
        <f t="shared" si="0"/>
        <v>45860</v>
      </c>
      <c r="T19" s="105"/>
      <c r="U19" s="105"/>
      <c r="V19" s="105"/>
      <c r="W19" s="46"/>
    </row>
    <row r="20" spans="1:23" ht="26.1" customHeight="1">
      <c r="A20" s="166"/>
      <c r="B20" s="160" t="s">
        <v>81</v>
      </c>
      <c r="C20" s="77" t="s">
        <v>97</v>
      </c>
      <c r="D20" s="161" t="s">
        <v>71</v>
      </c>
      <c r="E20" s="89">
        <f t="shared" ref="E20:E27" si="1">E16+7</f>
        <v>45844</v>
      </c>
      <c r="F20" s="89" t="s">
        <v>82</v>
      </c>
      <c r="G20" s="89">
        <f>I20+1</f>
        <v>45846</v>
      </c>
      <c r="H20" s="89" t="s">
        <v>27</v>
      </c>
      <c r="I20" s="89">
        <f>E20+1</f>
        <v>45845</v>
      </c>
      <c r="J20" s="153" t="s">
        <v>82</v>
      </c>
      <c r="K20" s="154">
        <f>G20+1</f>
        <v>45847</v>
      </c>
      <c r="L20" s="274"/>
      <c r="M20" s="250"/>
      <c r="N20" s="233"/>
      <c r="O20" s="276"/>
      <c r="P20" s="219"/>
      <c r="Q20" s="219"/>
      <c r="R20" s="219"/>
      <c r="S20" s="220"/>
      <c r="T20" s="105"/>
      <c r="U20" s="105"/>
      <c r="V20" s="105"/>
      <c r="W20" s="40"/>
    </row>
    <row r="21" spans="1:23" ht="26.1" customHeight="1">
      <c r="A21" s="166"/>
      <c r="B21" s="160" t="s">
        <v>83</v>
      </c>
      <c r="C21" s="77" t="s">
        <v>98</v>
      </c>
      <c r="D21" s="161" t="s">
        <v>32</v>
      </c>
      <c r="E21" s="83">
        <f>E17+7</f>
        <v>45845</v>
      </c>
      <c r="F21" s="83">
        <f>E21-1</f>
        <v>45844</v>
      </c>
      <c r="G21" s="83">
        <f>E21+1</f>
        <v>45846</v>
      </c>
      <c r="H21" s="84">
        <f>G21</f>
        <v>45846</v>
      </c>
      <c r="I21" s="83">
        <f>G21+1</f>
        <v>45847</v>
      </c>
      <c r="J21" s="85">
        <f>I21</f>
        <v>45847</v>
      </c>
      <c r="K21" s="136">
        <f>I21+1</f>
        <v>45848</v>
      </c>
      <c r="L21" s="274"/>
      <c r="M21" s="250"/>
      <c r="N21" s="233"/>
      <c r="O21" s="276"/>
      <c r="P21" s="219"/>
      <c r="Q21" s="219"/>
      <c r="R21" s="219"/>
      <c r="S21" s="220"/>
      <c r="T21" s="105"/>
      <c r="U21" s="105"/>
      <c r="V21" s="105"/>
      <c r="W21" s="46"/>
    </row>
    <row r="22" spans="1:23" ht="26.1" customHeight="1" thickBot="1">
      <c r="A22" s="166"/>
      <c r="B22" s="170" t="s">
        <v>85</v>
      </c>
      <c r="C22" s="78" t="s">
        <v>99</v>
      </c>
      <c r="D22" s="79" t="s">
        <v>71</v>
      </c>
      <c r="E22" s="90">
        <f>E18+7</f>
        <v>45842</v>
      </c>
      <c r="F22" s="90" t="s">
        <v>82</v>
      </c>
      <c r="G22" s="90">
        <f>E22+6</f>
        <v>45848</v>
      </c>
      <c r="H22" s="91" t="s">
        <v>82</v>
      </c>
      <c r="I22" s="91" t="s">
        <v>82</v>
      </c>
      <c r="J22" s="144">
        <f>G22</f>
        <v>45848</v>
      </c>
      <c r="K22" s="111">
        <f>J22+1</f>
        <v>45849</v>
      </c>
      <c r="L22" s="204"/>
      <c r="M22" s="206"/>
      <c r="N22" s="208"/>
      <c r="O22" s="277"/>
      <c r="P22" s="197"/>
      <c r="Q22" s="197"/>
      <c r="R22" s="197"/>
      <c r="S22" s="213"/>
      <c r="T22" s="105"/>
      <c r="U22" s="105"/>
      <c r="V22" s="105"/>
      <c r="W22" s="46"/>
    </row>
    <row r="23" spans="1:23" ht="26.1" customHeight="1">
      <c r="A23" s="166"/>
      <c r="B23" s="171" t="s">
        <v>83</v>
      </c>
      <c r="C23" s="172" t="s">
        <v>100</v>
      </c>
      <c r="D23" s="173" t="s">
        <v>32</v>
      </c>
      <c r="E23" s="86">
        <f>E19+7</f>
        <v>45848</v>
      </c>
      <c r="F23" s="86" t="s">
        <v>82</v>
      </c>
      <c r="G23" s="86">
        <f>H23+1</f>
        <v>45850</v>
      </c>
      <c r="H23" s="86">
        <f>E23+1</f>
        <v>45849</v>
      </c>
      <c r="I23" s="80">
        <f>H23</f>
        <v>45849</v>
      </c>
      <c r="J23" s="87" t="s">
        <v>27</v>
      </c>
      <c r="K23" s="142">
        <f>G23+2</f>
        <v>45852</v>
      </c>
      <c r="L23" s="203" t="s">
        <v>114</v>
      </c>
      <c r="M23" s="205">
        <v>2509</v>
      </c>
      <c r="N23" s="207" t="s">
        <v>40</v>
      </c>
      <c r="O23" s="275" t="s">
        <v>112</v>
      </c>
      <c r="P23" s="196">
        <f>P19+7</f>
        <v>45861</v>
      </c>
      <c r="Q23" s="196">
        <f t="shared" ref="Q23:S23" si="2">Q19+7</f>
        <v>45864</v>
      </c>
      <c r="R23" s="196">
        <f t="shared" si="2"/>
        <v>45866</v>
      </c>
      <c r="S23" s="212">
        <f t="shared" si="2"/>
        <v>45867</v>
      </c>
      <c r="T23" s="105"/>
      <c r="U23" s="105"/>
      <c r="V23" s="105"/>
      <c r="W23" s="46"/>
    </row>
    <row r="24" spans="1:23" ht="26.1" customHeight="1">
      <c r="A24" s="166"/>
      <c r="B24" s="160" t="s">
        <v>81</v>
      </c>
      <c r="C24" s="77" t="s">
        <v>117</v>
      </c>
      <c r="D24" s="161" t="s">
        <v>71</v>
      </c>
      <c r="E24" s="89">
        <f t="shared" si="1"/>
        <v>45851</v>
      </c>
      <c r="F24" s="89" t="s">
        <v>82</v>
      </c>
      <c r="G24" s="89">
        <f>I24+1</f>
        <v>45853</v>
      </c>
      <c r="H24" s="89" t="s">
        <v>27</v>
      </c>
      <c r="I24" s="89">
        <f>E24+1</f>
        <v>45852</v>
      </c>
      <c r="J24" s="153" t="s">
        <v>82</v>
      </c>
      <c r="K24" s="154">
        <f>G24+1</f>
        <v>45854</v>
      </c>
      <c r="L24" s="274"/>
      <c r="M24" s="250"/>
      <c r="N24" s="233"/>
      <c r="O24" s="276"/>
      <c r="P24" s="219"/>
      <c r="Q24" s="219"/>
      <c r="R24" s="219"/>
      <c r="S24" s="220"/>
      <c r="T24" s="105"/>
      <c r="U24" s="105"/>
      <c r="V24" s="105"/>
      <c r="W24" s="40"/>
    </row>
    <row r="25" spans="1:23" ht="26.1" customHeight="1">
      <c r="A25" s="166"/>
      <c r="B25" s="160" t="s">
        <v>83</v>
      </c>
      <c r="C25" s="77" t="s">
        <v>118</v>
      </c>
      <c r="D25" s="161" t="s">
        <v>32</v>
      </c>
      <c r="E25" s="83">
        <f t="shared" si="1"/>
        <v>45852</v>
      </c>
      <c r="F25" s="83">
        <f>E25-1</f>
        <v>45851</v>
      </c>
      <c r="G25" s="83">
        <f>E25+1</f>
        <v>45853</v>
      </c>
      <c r="H25" s="84">
        <f>G25</f>
        <v>45853</v>
      </c>
      <c r="I25" s="83">
        <f>G25+1</f>
        <v>45854</v>
      </c>
      <c r="J25" s="85">
        <f>I25</f>
        <v>45854</v>
      </c>
      <c r="K25" s="136">
        <f>I25+1</f>
        <v>45855</v>
      </c>
      <c r="L25" s="274"/>
      <c r="M25" s="250"/>
      <c r="N25" s="233"/>
      <c r="O25" s="276"/>
      <c r="P25" s="219"/>
      <c r="Q25" s="219"/>
      <c r="R25" s="219"/>
      <c r="S25" s="220"/>
      <c r="T25" s="105"/>
      <c r="U25" s="105"/>
      <c r="V25" s="105"/>
      <c r="W25" s="46"/>
    </row>
    <row r="26" spans="1:23" ht="26.1" customHeight="1" thickBot="1">
      <c r="A26" s="166"/>
      <c r="B26" s="170" t="s">
        <v>85</v>
      </c>
      <c r="C26" s="78" t="s">
        <v>119</v>
      </c>
      <c r="D26" s="79" t="s">
        <v>71</v>
      </c>
      <c r="E26" s="90">
        <f t="shared" si="1"/>
        <v>45849</v>
      </c>
      <c r="F26" s="90" t="s">
        <v>82</v>
      </c>
      <c r="G26" s="90">
        <f>E26+6</f>
        <v>45855</v>
      </c>
      <c r="H26" s="91" t="s">
        <v>82</v>
      </c>
      <c r="I26" s="91" t="s">
        <v>82</v>
      </c>
      <c r="J26" s="144">
        <f>G26</f>
        <v>45855</v>
      </c>
      <c r="K26" s="111">
        <f>J26+1</f>
        <v>45856</v>
      </c>
      <c r="L26" s="204"/>
      <c r="M26" s="206"/>
      <c r="N26" s="208"/>
      <c r="O26" s="277"/>
      <c r="P26" s="197"/>
      <c r="Q26" s="197"/>
      <c r="R26" s="197"/>
      <c r="S26" s="213"/>
      <c r="T26" s="105"/>
      <c r="U26" s="105"/>
      <c r="V26" s="105"/>
      <c r="W26" s="46"/>
    </row>
    <row r="27" spans="1:23" ht="26.1" customHeight="1" thickBot="1">
      <c r="A27" s="166"/>
      <c r="B27" s="167" t="s">
        <v>83</v>
      </c>
      <c r="C27" s="168" t="s">
        <v>120</v>
      </c>
      <c r="D27" s="169" t="s">
        <v>32</v>
      </c>
      <c r="E27" s="120">
        <f t="shared" si="1"/>
        <v>45855</v>
      </c>
      <c r="F27" s="120" t="s">
        <v>82</v>
      </c>
      <c r="G27" s="120">
        <f>H27+1</f>
        <v>45857</v>
      </c>
      <c r="H27" s="120">
        <f>E27+1</f>
        <v>45856</v>
      </c>
      <c r="I27" s="94">
        <f>H27</f>
        <v>45856</v>
      </c>
      <c r="J27" s="121" t="s">
        <v>27</v>
      </c>
      <c r="K27" s="121">
        <f>G27+2</f>
        <v>45859</v>
      </c>
      <c r="L27" s="113" t="s">
        <v>39</v>
      </c>
      <c r="M27" s="114">
        <v>2510</v>
      </c>
      <c r="N27" s="115" t="s">
        <v>40</v>
      </c>
      <c r="O27" s="141" t="s">
        <v>113</v>
      </c>
      <c r="P27" s="117">
        <f>P23+7</f>
        <v>45868</v>
      </c>
      <c r="Q27" s="118">
        <f>Q23+7</f>
        <v>45871</v>
      </c>
      <c r="R27" s="117">
        <f>R23+7</f>
        <v>45873</v>
      </c>
      <c r="S27" s="119">
        <f>S23+7</f>
        <v>45874</v>
      </c>
      <c r="T27" s="105"/>
      <c r="U27" s="105"/>
      <c r="V27" s="105"/>
      <c r="W27" s="46"/>
    </row>
    <row r="28" spans="1:23" ht="15.75" customHeight="1">
      <c r="B28" s="181" t="s">
        <v>101</v>
      </c>
      <c r="C28" s="145"/>
      <c r="D28" s="146"/>
      <c r="E28" s="147"/>
      <c r="F28" s="147"/>
      <c r="G28" s="147"/>
      <c r="H28" s="147"/>
      <c r="I28" s="148"/>
      <c r="J28" s="147"/>
      <c r="K28" s="147"/>
      <c r="L28" s="125"/>
      <c r="M28" s="137"/>
      <c r="N28" s="125"/>
      <c r="O28" s="149"/>
      <c r="P28" s="127"/>
      <c r="Q28" s="128"/>
      <c r="R28" s="127"/>
      <c r="S28" s="127"/>
      <c r="T28" s="105"/>
      <c r="U28" s="105"/>
      <c r="V28" s="105"/>
      <c r="W28" s="46"/>
    </row>
    <row r="29" spans="1:23" ht="15.75" customHeight="1">
      <c r="A29" s="37"/>
      <c r="B29" s="181"/>
      <c r="C29" s="62"/>
      <c r="D29" s="62"/>
      <c r="E29" s="62"/>
      <c r="F29" s="62"/>
      <c r="G29" s="62"/>
      <c r="H29" s="46"/>
      <c r="I29" s="46"/>
      <c r="L29" s="137"/>
      <c r="N29" s="137"/>
      <c r="O29" s="138"/>
      <c r="P29" s="139"/>
      <c r="Q29" s="140"/>
      <c r="R29" s="139"/>
      <c r="S29" s="139"/>
      <c r="V29" s="100"/>
      <c r="W29" s="100"/>
    </row>
    <row r="30" spans="1:23" ht="15.75" customHeight="1" thickBot="1">
      <c r="A30" s="37"/>
      <c r="B30" s="181"/>
      <c r="C30" s="62"/>
      <c r="D30" s="62"/>
      <c r="E30" s="62"/>
      <c r="F30" s="62"/>
      <c r="G30" s="62"/>
      <c r="H30" s="46"/>
      <c r="I30" s="46"/>
      <c r="L30" s="137"/>
      <c r="N30" s="137"/>
      <c r="O30" s="138"/>
      <c r="P30" s="139"/>
      <c r="Q30" s="140"/>
      <c r="R30" s="139"/>
      <c r="S30" s="139"/>
      <c r="V30" s="100"/>
      <c r="W30" s="100"/>
    </row>
    <row r="31" spans="1:23" ht="15.75" customHeight="1" thickBot="1">
      <c r="A31" s="37"/>
      <c r="B31" s="106" t="s">
        <v>67</v>
      </c>
      <c r="C31" s="107" t="s">
        <v>11</v>
      </c>
      <c r="D31" s="108"/>
      <c r="E31" s="109" t="s">
        <v>75</v>
      </c>
      <c r="F31" s="109" t="s">
        <v>76</v>
      </c>
      <c r="G31" s="109" t="s">
        <v>77</v>
      </c>
      <c r="H31" s="109" t="s">
        <v>78</v>
      </c>
      <c r="I31" s="109" t="s">
        <v>79</v>
      </c>
      <c r="J31" s="110" t="s">
        <v>80</v>
      </c>
      <c r="K31" s="109" t="s">
        <v>12</v>
      </c>
      <c r="L31" s="71" t="s">
        <v>17</v>
      </c>
      <c r="M31" s="72" t="s">
        <v>18</v>
      </c>
      <c r="N31" s="73"/>
      <c r="O31" s="74" t="s">
        <v>19</v>
      </c>
      <c r="P31" s="76" t="s">
        <v>49</v>
      </c>
      <c r="Q31" s="74" t="s">
        <v>102</v>
      </c>
      <c r="R31" s="74" t="s">
        <v>51</v>
      </c>
      <c r="S31" s="72" t="s">
        <v>103</v>
      </c>
      <c r="T31" s="75" t="s">
        <v>19</v>
      </c>
      <c r="V31" s="100"/>
      <c r="W31" s="100"/>
    </row>
    <row r="32" spans="1:23" ht="15.75" customHeight="1">
      <c r="A32" s="37"/>
      <c r="B32" s="134" t="s">
        <v>81</v>
      </c>
      <c r="C32" s="124" t="s">
        <v>35</v>
      </c>
      <c r="D32" s="135" t="s">
        <v>71</v>
      </c>
      <c r="E32" s="88">
        <v>45823</v>
      </c>
      <c r="F32" s="89" t="s">
        <v>82</v>
      </c>
      <c r="G32" s="88">
        <f>I32+1</f>
        <v>45825</v>
      </c>
      <c r="H32" s="89" t="s">
        <v>27</v>
      </c>
      <c r="I32" s="88">
        <f>E32+1</f>
        <v>45824</v>
      </c>
      <c r="J32" s="153" t="s">
        <v>82</v>
      </c>
      <c r="K32" s="162">
        <f>G32+1</f>
        <v>45826</v>
      </c>
      <c r="L32" s="203" t="s">
        <v>104</v>
      </c>
      <c r="M32" s="205">
        <v>2512</v>
      </c>
      <c r="N32" s="207" t="s">
        <v>30</v>
      </c>
      <c r="O32" s="194" t="s">
        <v>105</v>
      </c>
      <c r="P32" s="252">
        <v>45842</v>
      </c>
      <c r="Q32" s="210">
        <f>P32+3</f>
        <v>45845</v>
      </c>
      <c r="R32" s="196">
        <f>Q32+4</f>
        <v>45849</v>
      </c>
      <c r="S32" s="196">
        <f>R32+1</f>
        <v>45850</v>
      </c>
      <c r="T32" s="212">
        <f>S32+1</f>
        <v>45851</v>
      </c>
      <c r="V32" s="100"/>
      <c r="W32" s="100"/>
    </row>
    <row r="33" spans="1:23" ht="15.75" customHeight="1">
      <c r="A33" s="37"/>
      <c r="B33" s="160" t="s">
        <v>83</v>
      </c>
      <c r="C33" s="77" t="s">
        <v>84</v>
      </c>
      <c r="D33" s="161" t="s">
        <v>32</v>
      </c>
      <c r="E33" s="83">
        <f>E32+1</f>
        <v>45824</v>
      </c>
      <c r="F33" s="83">
        <f>E33-1</f>
        <v>45823</v>
      </c>
      <c r="G33" s="83">
        <f>E33+1</f>
        <v>45825</v>
      </c>
      <c r="H33" s="83">
        <f>G33</f>
        <v>45825</v>
      </c>
      <c r="I33" s="83">
        <f>G33+1</f>
        <v>45826</v>
      </c>
      <c r="J33" s="85">
        <f>I33</f>
        <v>45826</v>
      </c>
      <c r="K33" s="136">
        <f>I33+1</f>
        <v>45827</v>
      </c>
      <c r="L33" s="274"/>
      <c r="M33" s="250"/>
      <c r="N33" s="233"/>
      <c r="O33" s="251"/>
      <c r="P33" s="264"/>
      <c r="Q33" s="215"/>
      <c r="R33" s="219"/>
      <c r="S33" s="219"/>
      <c r="T33" s="220"/>
      <c r="V33" s="100"/>
      <c r="W33" s="100"/>
    </row>
    <row r="34" spans="1:23" ht="15.75" customHeight="1" thickBot="1">
      <c r="A34" s="37"/>
      <c r="B34" s="170" t="s">
        <v>85</v>
      </c>
      <c r="C34" s="78" t="s">
        <v>86</v>
      </c>
      <c r="D34" s="79" t="s">
        <v>71</v>
      </c>
      <c r="E34" s="90">
        <f>E32-2</f>
        <v>45821</v>
      </c>
      <c r="F34" s="90" t="s">
        <v>82</v>
      </c>
      <c r="G34" s="90">
        <f>E34+6</f>
        <v>45827</v>
      </c>
      <c r="H34" s="91" t="s">
        <v>82</v>
      </c>
      <c r="I34" s="91" t="s">
        <v>82</v>
      </c>
      <c r="J34" s="144">
        <f>G34</f>
        <v>45827</v>
      </c>
      <c r="K34" s="111">
        <f>J34+1</f>
        <v>45828</v>
      </c>
      <c r="L34" s="274"/>
      <c r="M34" s="250"/>
      <c r="N34" s="233"/>
      <c r="O34" s="251"/>
      <c r="P34" s="264"/>
      <c r="Q34" s="215"/>
      <c r="R34" s="219"/>
      <c r="S34" s="219"/>
      <c r="T34" s="220"/>
      <c r="V34" s="100"/>
      <c r="W34" s="100"/>
    </row>
    <row r="35" spans="1:23" ht="15.75" customHeight="1">
      <c r="A35" s="37"/>
      <c r="B35" s="171" t="s">
        <v>83</v>
      </c>
      <c r="C35" s="172" t="s">
        <v>87</v>
      </c>
      <c r="D35" s="173" t="s">
        <v>32</v>
      </c>
      <c r="E35" s="86">
        <f>E32+4</f>
        <v>45827</v>
      </c>
      <c r="F35" s="86" t="s">
        <v>27</v>
      </c>
      <c r="G35" s="86">
        <f>I35+1</f>
        <v>45829</v>
      </c>
      <c r="H35" s="86">
        <f>I35</f>
        <v>45828</v>
      </c>
      <c r="I35" s="86">
        <f>E35+1</f>
        <v>45828</v>
      </c>
      <c r="J35" s="87" t="s">
        <v>27</v>
      </c>
      <c r="K35" s="142">
        <f>G35+2</f>
        <v>45831</v>
      </c>
      <c r="L35" s="274"/>
      <c r="M35" s="250"/>
      <c r="N35" s="233"/>
      <c r="O35" s="251"/>
      <c r="P35" s="264"/>
      <c r="Q35" s="215"/>
      <c r="R35" s="219"/>
      <c r="S35" s="219"/>
      <c r="T35" s="220"/>
      <c r="V35" s="100"/>
      <c r="W35" s="100"/>
    </row>
    <row r="36" spans="1:23" ht="15.75" customHeight="1">
      <c r="A36" s="37"/>
      <c r="B36" s="160" t="s">
        <v>81</v>
      </c>
      <c r="C36" s="77" t="s">
        <v>88</v>
      </c>
      <c r="D36" s="161" t="s">
        <v>71</v>
      </c>
      <c r="E36" s="88">
        <f>E32+7</f>
        <v>45830</v>
      </c>
      <c r="F36" s="89" t="s">
        <v>82</v>
      </c>
      <c r="G36" s="89">
        <f>I36+1</f>
        <v>45832</v>
      </c>
      <c r="H36" s="89" t="s">
        <v>27</v>
      </c>
      <c r="I36" s="89">
        <f>E36+1</f>
        <v>45831</v>
      </c>
      <c r="J36" s="153" t="s">
        <v>82</v>
      </c>
      <c r="K36" s="154">
        <f>G36+1</f>
        <v>45833</v>
      </c>
      <c r="L36" s="274"/>
      <c r="M36" s="250"/>
      <c r="N36" s="233"/>
      <c r="O36" s="251"/>
      <c r="P36" s="264"/>
      <c r="Q36" s="215"/>
      <c r="R36" s="219"/>
      <c r="S36" s="219"/>
      <c r="T36" s="220"/>
      <c r="V36" s="100"/>
      <c r="W36" s="100"/>
    </row>
    <row r="37" spans="1:23" ht="15.75" customHeight="1">
      <c r="A37" s="37"/>
      <c r="B37" s="160" t="s">
        <v>83</v>
      </c>
      <c r="C37" s="77" t="s">
        <v>89</v>
      </c>
      <c r="D37" s="161" t="s">
        <v>32</v>
      </c>
      <c r="E37" s="83">
        <f>E33+7</f>
        <v>45831</v>
      </c>
      <c r="F37" s="83">
        <f>E37-1</f>
        <v>45830</v>
      </c>
      <c r="G37" s="83">
        <f>E37+1</f>
        <v>45832</v>
      </c>
      <c r="H37" s="84">
        <f>G37</f>
        <v>45832</v>
      </c>
      <c r="I37" s="83">
        <f>G37+1</f>
        <v>45833</v>
      </c>
      <c r="J37" s="85">
        <f>I37</f>
        <v>45833</v>
      </c>
      <c r="K37" s="136">
        <f>I37+1</f>
        <v>45834</v>
      </c>
      <c r="L37" s="274"/>
      <c r="M37" s="250"/>
      <c r="N37" s="233"/>
      <c r="O37" s="251"/>
      <c r="P37" s="264"/>
      <c r="Q37" s="215"/>
      <c r="R37" s="219"/>
      <c r="S37" s="219"/>
      <c r="T37" s="220"/>
      <c r="V37" s="100"/>
      <c r="W37" s="100"/>
    </row>
    <row r="38" spans="1:23" ht="15.75" customHeight="1" thickBot="1">
      <c r="A38" s="37"/>
      <c r="B38" s="170" t="s">
        <v>85</v>
      </c>
      <c r="C38" s="78" t="s">
        <v>90</v>
      </c>
      <c r="D38" s="79" t="s">
        <v>71</v>
      </c>
      <c r="E38" s="90">
        <f>E34+7</f>
        <v>45828</v>
      </c>
      <c r="F38" s="90" t="s">
        <v>82</v>
      </c>
      <c r="G38" s="90">
        <f>E38+6</f>
        <v>45834</v>
      </c>
      <c r="H38" s="91" t="s">
        <v>82</v>
      </c>
      <c r="I38" s="91" t="s">
        <v>82</v>
      </c>
      <c r="J38" s="144">
        <f>G38</f>
        <v>45834</v>
      </c>
      <c r="K38" s="111">
        <f>J38+1</f>
        <v>45835</v>
      </c>
      <c r="L38" s="274"/>
      <c r="M38" s="250"/>
      <c r="N38" s="233"/>
      <c r="O38" s="251"/>
      <c r="P38" s="264"/>
      <c r="Q38" s="215"/>
      <c r="R38" s="219"/>
      <c r="S38" s="219"/>
      <c r="T38" s="220"/>
      <c r="V38" s="100"/>
      <c r="W38" s="100"/>
    </row>
    <row r="39" spans="1:23" ht="15.75" customHeight="1">
      <c r="A39" s="37"/>
      <c r="B39" s="171" t="s">
        <v>83</v>
      </c>
      <c r="C39" s="172" t="s">
        <v>91</v>
      </c>
      <c r="D39" s="173" t="s">
        <v>32</v>
      </c>
      <c r="E39" s="86">
        <f>E35+7</f>
        <v>45834</v>
      </c>
      <c r="F39" s="86" t="s">
        <v>27</v>
      </c>
      <c r="G39" s="86">
        <f>I39+1</f>
        <v>45836</v>
      </c>
      <c r="H39" s="86">
        <f>I39</f>
        <v>45835</v>
      </c>
      <c r="I39" s="80">
        <f>E39+1</f>
        <v>45835</v>
      </c>
      <c r="J39" s="87" t="s">
        <v>27</v>
      </c>
      <c r="K39" s="142">
        <f>G39+1</f>
        <v>45837</v>
      </c>
      <c r="L39" s="255" t="s">
        <v>104</v>
      </c>
      <c r="M39" s="230">
        <v>2513</v>
      </c>
      <c r="N39" s="240" t="s">
        <v>30</v>
      </c>
      <c r="O39" s="246" t="s">
        <v>106</v>
      </c>
      <c r="P39" s="196">
        <f>P32+14</f>
        <v>45856</v>
      </c>
      <c r="Q39" s="210">
        <f>Q32+14</f>
        <v>45859</v>
      </c>
      <c r="R39" s="196">
        <f>R32+14</f>
        <v>45863</v>
      </c>
      <c r="S39" s="196">
        <f>S32+14</f>
        <v>45864</v>
      </c>
      <c r="T39" s="212">
        <f>T32+14</f>
        <v>45865</v>
      </c>
      <c r="V39" s="100"/>
      <c r="W39" s="100"/>
    </row>
    <row r="40" spans="1:23" ht="15.75" customHeight="1">
      <c r="A40" s="37"/>
      <c r="B40" s="160" t="s">
        <v>81</v>
      </c>
      <c r="C40" s="77" t="s">
        <v>93</v>
      </c>
      <c r="D40" s="161" t="s">
        <v>71</v>
      </c>
      <c r="E40" s="89">
        <f t="shared" ref="E40:E47" si="3">E36+7</f>
        <v>45837</v>
      </c>
      <c r="F40" s="89" t="s">
        <v>82</v>
      </c>
      <c r="G40" s="89">
        <f>I40+1</f>
        <v>45839</v>
      </c>
      <c r="H40" s="89" t="s">
        <v>27</v>
      </c>
      <c r="I40" s="89">
        <f>E40+1</f>
        <v>45838</v>
      </c>
      <c r="J40" s="153" t="s">
        <v>82</v>
      </c>
      <c r="K40" s="154">
        <f>G40+1</f>
        <v>45840</v>
      </c>
      <c r="L40" s="256"/>
      <c r="M40" s="231"/>
      <c r="N40" s="241"/>
      <c r="O40" s="247"/>
      <c r="P40" s="219"/>
      <c r="Q40" s="215"/>
      <c r="R40" s="219"/>
      <c r="S40" s="219"/>
      <c r="T40" s="220"/>
      <c r="V40" s="100"/>
      <c r="W40" s="100"/>
    </row>
    <row r="41" spans="1:23" ht="15.75" customHeight="1">
      <c r="A41" s="37"/>
      <c r="B41" s="160" t="s">
        <v>83</v>
      </c>
      <c r="C41" s="77" t="s">
        <v>94</v>
      </c>
      <c r="D41" s="161" t="s">
        <v>32</v>
      </c>
      <c r="E41" s="83">
        <f>E37+7</f>
        <v>45838</v>
      </c>
      <c r="F41" s="83">
        <f>E41-1</f>
        <v>45837</v>
      </c>
      <c r="G41" s="83">
        <f>E41+1</f>
        <v>45839</v>
      </c>
      <c r="H41" s="84">
        <f>G41</f>
        <v>45839</v>
      </c>
      <c r="I41" s="83">
        <f>G41+1</f>
        <v>45840</v>
      </c>
      <c r="J41" s="85">
        <f>I41</f>
        <v>45840</v>
      </c>
      <c r="K41" s="136">
        <f>I41+1</f>
        <v>45841</v>
      </c>
      <c r="L41" s="256"/>
      <c r="M41" s="231"/>
      <c r="N41" s="241"/>
      <c r="O41" s="247"/>
      <c r="P41" s="219"/>
      <c r="Q41" s="215"/>
      <c r="R41" s="219"/>
      <c r="S41" s="219"/>
      <c r="T41" s="220"/>
      <c r="V41" s="100"/>
      <c r="W41" s="100"/>
    </row>
    <row r="42" spans="1:23" ht="15.75" customHeight="1" thickBot="1">
      <c r="A42" s="37"/>
      <c r="B42" s="170" t="s">
        <v>85</v>
      </c>
      <c r="C42" s="78" t="s">
        <v>95</v>
      </c>
      <c r="D42" s="79" t="s">
        <v>71</v>
      </c>
      <c r="E42" s="90">
        <f>E38+7</f>
        <v>45835</v>
      </c>
      <c r="F42" s="90" t="s">
        <v>82</v>
      </c>
      <c r="G42" s="90">
        <f>E42+6</f>
        <v>45841</v>
      </c>
      <c r="H42" s="91" t="s">
        <v>82</v>
      </c>
      <c r="I42" s="91" t="s">
        <v>82</v>
      </c>
      <c r="J42" s="144">
        <f>G42</f>
        <v>45841</v>
      </c>
      <c r="K42" s="111">
        <f>J42+1</f>
        <v>45842</v>
      </c>
      <c r="L42" s="256"/>
      <c r="M42" s="231"/>
      <c r="N42" s="241"/>
      <c r="O42" s="247"/>
      <c r="P42" s="219"/>
      <c r="Q42" s="215"/>
      <c r="R42" s="219"/>
      <c r="S42" s="219"/>
      <c r="T42" s="220"/>
      <c r="V42" s="100"/>
      <c r="W42" s="100"/>
    </row>
    <row r="43" spans="1:23" ht="15.75" customHeight="1">
      <c r="A43" s="37"/>
      <c r="B43" s="171" t="s">
        <v>83</v>
      </c>
      <c r="C43" s="172" t="s">
        <v>96</v>
      </c>
      <c r="D43" s="173" t="s">
        <v>32</v>
      </c>
      <c r="E43" s="86">
        <f>E39+7</f>
        <v>45841</v>
      </c>
      <c r="F43" s="86" t="s">
        <v>82</v>
      </c>
      <c r="G43" s="86">
        <f>H43+1</f>
        <v>45843</v>
      </c>
      <c r="H43" s="86">
        <f>E43+1</f>
        <v>45842</v>
      </c>
      <c r="I43" s="80">
        <f>H43</f>
        <v>45842</v>
      </c>
      <c r="J43" s="87" t="s">
        <v>27</v>
      </c>
      <c r="K43" s="142">
        <f>G43+2</f>
        <v>45845</v>
      </c>
      <c r="L43" s="256"/>
      <c r="M43" s="231"/>
      <c r="N43" s="241"/>
      <c r="O43" s="247"/>
      <c r="P43" s="219"/>
      <c r="Q43" s="215"/>
      <c r="R43" s="219"/>
      <c r="S43" s="219"/>
      <c r="T43" s="220"/>
      <c r="V43" s="100"/>
      <c r="W43" s="100"/>
    </row>
    <row r="44" spans="1:23" ht="15.75" customHeight="1">
      <c r="A44" s="37"/>
      <c r="B44" s="160" t="s">
        <v>81</v>
      </c>
      <c r="C44" s="77" t="s">
        <v>97</v>
      </c>
      <c r="D44" s="161" t="s">
        <v>71</v>
      </c>
      <c r="E44" s="89">
        <f t="shared" si="3"/>
        <v>45844</v>
      </c>
      <c r="F44" s="89" t="s">
        <v>82</v>
      </c>
      <c r="G44" s="89">
        <f>I44+1</f>
        <v>45846</v>
      </c>
      <c r="H44" s="89" t="s">
        <v>27</v>
      </c>
      <c r="I44" s="89">
        <f>E44+1</f>
        <v>45845</v>
      </c>
      <c r="J44" s="153" t="s">
        <v>82</v>
      </c>
      <c r="K44" s="154">
        <f>G44+1</f>
        <v>45847</v>
      </c>
      <c r="L44" s="256"/>
      <c r="M44" s="231"/>
      <c r="N44" s="241"/>
      <c r="O44" s="247"/>
      <c r="P44" s="219"/>
      <c r="Q44" s="215"/>
      <c r="R44" s="219"/>
      <c r="S44" s="219"/>
      <c r="T44" s="220"/>
      <c r="V44" s="100"/>
      <c r="W44" s="100"/>
    </row>
    <row r="45" spans="1:23" ht="15.75" customHeight="1">
      <c r="A45" s="37"/>
      <c r="B45" s="160" t="s">
        <v>83</v>
      </c>
      <c r="C45" s="77" t="s">
        <v>98</v>
      </c>
      <c r="D45" s="161" t="s">
        <v>32</v>
      </c>
      <c r="E45" s="83">
        <f t="shared" si="3"/>
        <v>45845</v>
      </c>
      <c r="F45" s="83">
        <f>E45-1</f>
        <v>45844</v>
      </c>
      <c r="G45" s="83">
        <f>E45+1</f>
        <v>45846</v>
      </c>
      <c r="H45" s="84">
        <f>G45</f>
        <v>45846</v>
      </c>
      <c r="I45" s="83">
        <f>G45+1</f>
        <v>45847</v>
      </c>
      <c r="J45" s="85">
        <f>I45</f>
        <v>45847</v>
      </c>
      <c r="K45" s="136">
        <f>I45+1</f>
        <v>45848</v>
      </c>
      <c r="L45" s="256"/>
      <c r="M45" s="231"/>
      <c r="N45" s="241"/>
      <c r="O45" s="247"/>
      <c r="P45" s="219"/>
      <c r="Q45" s="215"/>
      <c r="R45" s="219"/>
      <c r="S45" s="219"/>
      <c r="T45" s="220"/>
      <c r="V45" s="100"/>
      <c r="W45" s="100"/>
    </row>
    <row r="46" spans="1:23" ht="15.75" customHeight="1" thickBot="1">
      <c r="A46" s="37"/>
      <c r="B46" s="170" t="s">
        <v>85</v>
      </c>
      <c r="C46" s="78" t="s">
        <v>99</v>
      </c>
      <c r="D46" s="79" t="s">
        <v>71</v>
      </c>
      <c r="E46" s="90">
        <f t="shared" si="3"/>
        <v>45842</v>
      </c>
      <c r="F46" s="90" t="s">
        <v>82</v>
      </c>
      <c r="G46" s="90">
        <f>E46+6</f>
        <v>45848</v>
      </c>
      <c r="H46" s="91" t="s">
        <v>82</v>
      </c>
      <c r="I46" s="91" t="s">
        <v>82</v>
      </c>
      <c r="J46" s="144">
        <f>G46</f>
        <v>45848</v>
      </c>
      <c r="K46" s="111">
        <f>J46+1</f>
        <v>45849</v>
      </c>
      <c r="L46" s="256"/>
      <c r="M46" s="232"/>
      <c r="N46" s="241"/>
      <c r="O46" s="247"/>
      <c r="P46" s="219"/>
      <c r="Q46" s="215"/>
      <c r="R46" s="219"/>
      <c r="S46" s="219"/>
      <c r="T46" s="220"/>
      <c r="V46" s="100"/>
      <c r="W46" s="100"/>
    </row>
    <row r="47" spans="1:23" ht="15.75" customHeight="1" thickBot="1">
      <c r="A47" s="37"/>
      <c r="B47" s="167" t="s">
        <v>83</v>
      </c>
      <c r="C47" s="168" t="s">
        <v>100</v>
      </c>
      <c r="D47" s="169" t="s">
        <v>32</v>
      </c>
      <c r="E47" s="120">
        <f t="shared" si="3"/>
        <v>45848</v>
      </c>
      <c r="F47" s="120" t="s">
        <v>82</v>
      </c>
      <c r="G47" s="120">
        <f>H47+1</f>
        <v>45850</v>
      </c>
      <c r="H47" s="120">
        <f>E47+1</f>
        <v>45849</v>
      </c>
      <c r="I47" s="94">
        <f>H47</f>
        <v>45849</v>
      </c>
      <c r="J47" s="121" t="s">
        <v>27</v>
      </c>
      <c r="K47" s="121">
        <f>G47+2</f>
        <v>45852</v>
      </c>
      <c r="L47" s="113" t="s">
        <v>104</v>
      </c>
      <c r="M47" s="309">
        <v>2514</v>
      </c>
      <c r="N47" s="115" t="s">
        <v>30</v>
      </c>
      <c r="O47" s="192" t="s">
        <v>107</v>
      </c>
      <c r="P47" s="117">
        <f>P39+14</f>
        <v>45870</v>
      </c>
      <c r="Q47" s="118">
        <f>Q39+14</f>
        <v>45873</v>
      </c>
      <c r="R47" s="117">
        <f>R39+14</f>
        <v>45877</v>
      </c>
      <c r="S47" s="117">
        <f>S39+14</f>
        <v>45878</v>
      </c>
      <c r="T47" s="193">
        <f>T39+14</f>
        <v>45879</v>
      </c>
      <c r="V47" s="100"/>
      <c r="W47" s="100"/>
    </row>
    <row r="48" spans="1:23" ht="15.75" customHeight="1">
      <c r="A48" s="37"/>
      <c r="B48" s="181"/>
      <c r="C48" s="62"/>
      <c r="D48" s="62"/>
      <c r="E48" s="62"/>
      <c r="F48" s="62"/>
      <c r="G48" s="62"/>
      <c r="H48" s="46"/>
      <c r="I48" s="46"/>
      <c r="L48" s="137"/>
      <c r="N48" s="137"/>
      <c r="O48" s="138"/>
      <c r="P48" s="139"/>
      <c r="Q48" s="140"/>
      <c r="R48" s="139"/>
      <c r="S48" s="139"/>
      <c r="V48" s="100"/>
      <c r="W48" s="100"/>
    </row>
    <row r="49" spans="1:25" ht="15.75" customHeight="1">
      <c r="A49" s="37"/>
      <c r="B49" s="181"/>
      <c r="C49" s="62"/>
      <c r="D49" s="62"/>
      <c r="E49" s="62"/>
      <c r="F49" s="62"/>
      <c r="G49" s="62"/>
      <c r="H49" s="46"/>
      <c r="I49" s="46"/>
      <c r="L49" s="137"/>
      <c r="N49" s="137"/>
      <c r="O49" s="138"/>
      <c r="P49" s="139"/>
      <c r="Q49" s="140"/>
      <c r="R49" s="139"/>
      <c r="S49" s="139"/>
      <c r="V49" s="100"/>
      <c r="W49" s="100"/>
    </row>
    <row r="50" spans="1:25" ht="15.75" customHeight="1">
      <c r="A50" s="37"/>
      <c r="B50" s="181"/>
      <c r="C50" s="62"/>
      <c r="D50" s="62"/>
      <c r="E50" s="62"/>
      <c r="F50" s="62"/>
      <c r="G50" s="62"/>
      <c r="H50" s="46"/>
      <c r="I50" s="46"/>
      <c r="L50" s="137"/>
      <c r="N50" s="137"/>
      <c r="O50" s="138"/>
      <c r="P50" s="139"/>
      <c r="Q50" s="140"/>
      <c r="R50" s="139"/>
      <c r="S50" s="139"/>
      <c r="V50" s="100"/>
      <c r="W50" s="100"/>
    </row>
    <row r="51" spans="1:25" ht="15.75" customHeight="1">
      <c r="A51" s="37"/>
      <c r="B51" s="181"/>
      <c r="C51" s="62"/>
      <c r="D51" s="62"/>
      <c r="E51" s="62"/>
      <c r="F51" s="62"/>
      <c r="G51" s="62"/>
      <c r="H51" s="46"/>
      <c r="I51" s="46"/>
      <c r="L51" s="137"/>
      <c r="N51" s="137"/>
      <c r="O51" s="138"/>
      <c r="P51" s="139"/>
      <c r="Q51" s="140"/>
      <c r="R51" s="139"/>
      <c r="S51" s="139"/>
      <c r="V51" s="100"/>
      <c r="W51" s="100"/>
    </row>
    <row r="52" spans="1:25" ht="15.75" customHeight="1">
      <c r="A52" s="37"/>
      <c r="B52" s="181"/>
      <c r="C52" s="62"/>
      <c r="D52" s="62"/>
      <c r="E52" s="62"/>
      <c r="F52" s="62"/>
      <c r="G52" s="62"/>
      <c r="H52" s="46"/>
      <c r="I52" s="46"/>
      <c r="L52" s="137"/>
      <c r="N52" s="137"/>
      <c r="O52" s="138"/>
      <c r="P52" s="139"/>
      <c r="Q52" s="140"/>
      <c r="R52" s="139"/>
      <c r="S52" s="139"/>
      <c r="V52" s="100"/>
      <c r="W52" s="100"/>
    </row>
    <row r="53" spans="1:25" ht="15.75" customHeight="1">
      <c r="A53" s="37"/>
      <c r="B53" s="181"/>
      <c r="C53" s="62"/>
      <c r="D53" s="62"/>
      <c r="E53" s="62"/>
      <c r="F53" s="62"/>
      <c r="G53" s="62"/>
      <c r="H53" s="46"/>
      <c r="I53" s="46"/>
      <c r="L53" s="137"/>
      <c r="N53" s="137"/>
      <c r="O53" s="138"/>
      <c r="P53" s="139"/>
      <c r="Q53" s="140"/>
      <c r="R53" s="139"/>
      <c r="S53" s="139"/>
      <c r="V53" s="100"/>
      <c r="W53" s="100"/>
    </row>
    <row r="54" spans="1:25" ht="15.75" customHeight="1">
      <c r="A54" s="37"/>
      <c r="B54" s="181"/>
      <c r="C54" s="62"/>
      <c r="D54" s="62"/>
      <c r="E54" s="62"/>
      <c r="F54" s="62"/>
      <c r="G54" s="62"/>
      <c r="H54" s="46"/>
      <c r="I54" s="46"/>
      <c r="L54" s="137"/>
      <c r="N54" s="137"/>
      <c r="O54" s="138"/>
      <c r="P54" s="139"/>
      <c r="Q54" s="140"/>
      <c r="R54" s="139"/>
      <c r="S54" s="139"/>
      <c r="V54" s="100"/>
      <c r="W54" s="100"/>
    </row>
    <row r="55" spans="1:25" ht="15.75" customHeight="1">
      <c r="A55" s="37"/>
      <c r="B55" s="181"/>
      <c r="C55" s="62"/>
      <c r="D55" s="62"/>
      <c r="E55" s="62"/>
      <c r="F55" s="62"/>
      <c r="G55" s="62"/>
      <c r="H55" s="46"/>
      <c r="I55" s="46"/>
      <c r="L55" s="137"/>
      <c r="N55" s="137"/>
      <c r="O55" s="138"/>
      <c r="P55" s="139"/>
      <c r="Q55" s="140"/>
      <c r="R55" s="139"/>
      <c r="S55" s="139"/>
      <c r="V55" s="100"/>
      <c r="W55" s="100"/>
    </row>
    <row r="56" spans="1:25" ht="15.75" customHeight="1">
      <c r="A56" s="37"/>
      <c r="B56" s="181"/>
      <c r="C56" s="62"/>
      <c r="D56" s="62"/>
      <c r="E56" s="62"/>
      <c r="F56" s="62"/>
      <c r="G56" s="62"/>
      <c r="H56" s="46"/>
      <c r="I56" s="46"/>
      <c r="L56" s="137"/>
      <c r="N56" s="137"/>
      <c r="O56" s="138"/>
      <c r="P56" s="139"/>
      <c r="Q56" s="140"/>
      <c r="R56" s="139"/>
      <c r="S56" s="139"/>
      <c r="V56" s="100"/>
      <c r="W56" s="100"/>
    </row>
    <row r="57" spans="1:25" ht="15.75" customHeight="1">
      <c r="A57" s="37"/>
      <c r="B57" s="181"/>
      <c r="C57" s="62"/>
      <c r="D57" s="62"/>
      <c r="E57" s="62"/>
      <c r="F57" s="62"/>
      <c r="G57" s="62"/>
      <c r="H57" s="46"/>
      <c r="I57" s="46"/>
      <c r="L57" s="137"/>
      <c r="N57" s="137"/>
      <c r="O57" s="138"/>
      <c r="P57" s="139"/>
      <c r="Q57" s="140"/>
      <c r="R57" s="139"/>
      <c r="S57" s="139"/>
      <c r="V57" s="100"/>
      <c r="W57" s="100"/>
    </row>
    <row r="58" spans="1:25" ht="15.75" customHeight="1">
      <c r="A58" s="37"/>
      <c r="B58" s="181"/>
      <c r="C58" s="62"/>
      <c r="D58" s="62"/>
      <c r="E58" s="62"/>
      <c r="F58" s="62"/>
      <c r="G58" s="62"/>
      <c r="H58" s="46"/>
      <c r="I58" s="46"/>
      <c r="L58" s="137"/>
      <c r="N58" s="137"/>
      <c r="O58" s="138"/>
      <c r="P58" s="139"/>
      <c r="Q58" s="140"/>
      <c r="R58" s="139"/>
      <c r="S58" s="139"/>
      <c r="V58" s="100"/>
      <c r="W58" s="100"/>
    </row>
    <row r="59" spans="1:25" ht="15.75" customHeight="1">
      <c r="A59" s="37"/>
      <c r="B59" s="181"/>
      <c r="C59" s="62"/>
      <c r="D59" s="62"/>
      <c r="E59" s="62"/>
      <c r="F59" s="62"/>
      <c r="G59" s="62"/>
      <c r="H59" s="46"/>
      <c r="I59" s="46"/>
      <c r="L59" s="137"/>
      <c r="N59" s="137"/>
      <c r="O59" s="138"/>
      <c r="P59" s="139"/>
      <c r="Q59" s="140"/>
      <c r="R59" s="139"/>
      <c r="S59" s="139"/>
      <c r="V59" s="100"/>
      <c r="W59" s="100"/>
    </row>
    <row r="60" spans="1:25" ht="15.75" customHeight="1">
      <c r="A60" s="37"/>
      <c r="B60" s="181"/>
      <c r="C60" s="62"/>
      <c r="D60" s="62"/>
      <c r="E60" s="62"/>
      <c r="F60" s="62"/>
      <c r="G60" s="62"/>
      <c r="H60" s="46"/>
      <c r="I60" s="46"/>
      <c r="L60" s="137"/>
      <c r="N60" s="137"/>
      <c r="O60" s="138"/>
      <c r="P60" s="139"/>
      <c r="Q60" s="140"/>
      <c r="R60" s="139"/>
      <c r="S60" s="139"/>
      <c r="V60" s="100"/>
      <c r="W60" s="100"/>
    </row>
    <row r="61" spans="1:25" ht="15.95" customHeight="1">
      <c r="A61" s="37"/>
      <c r="B61" s="181"/>
      <c r="C61" s="62"/>
      <c r="D61" s="62"/>
      <c r="E61" s="62"/>
      <c r="F61" s="62"/>
      <c r="G61" s="62"/>
      <c r="H61" s="46"/>
      <c r="I61" s="46"/>
      <c r="L61" s="37"/>
      <c r="M61" s="43"/>
    </row>
    <row r="62" spans="1:25" ht="15.95" customHeight="1">
      <c r="B62" s="62"/>
      <c r="C62" s="62"/>
      <c r="D62" s="62"/>
      <c r="E62" s="62"/>
      <c r="F62" s="62"/>
      <c r="G62" s="62"/>
      <c r="H62" s="46"/>
      <c r="I62" s="46"/>
      <c r="L62" s="37"/>
      <c r="X62" s="44"/>
      <c r="Y62" s="44"/>
    </row>
    <row r="63" spans="1:25" ht="15.95" customHeight="1">
      <c r="A63" s="37"/>
      <c r="B63" s="62"/>
      <c r="C63" s="62"/>
      <c r="D63" s="62"/>
      <c r="E63" s="62"/>
      <c r="F63" s="62"/>
      <c r="G63" s="62"/>
      <c r="H63" s="46"/>
      <c r="I63" s="40"/>
      <c r="Y63" s="44"/>
    </row>
    <row r="64" spans="1:25" ht="15.95" customHeight="1">
      <c r="A64" s="37"/>
      <c r="B64" s="62"/>
      <c r="C64" s="62"/>
      <c r="D64" s="62"/>
      <c r="E64" s="62"/>
      <c r="F64" s="62"/>
      <c r="G64" s="62"/>
      <c r="H64" s="46"/>
      <c r="I64" s="46"/>
      <c r="M64" s="209" t="s">
        <v>55</v>
      </c>
      <c r="N64" s="209"/>
      <c r="O64" s="209"/>
      <c r="P64" s="209"/>
      <c r="Q64" s="209"/>
      <c r="R64" s="209"/>
      <c r="S64" s="209"/>
      <c r="T64" s="209"/>
      <c r="U64" s="209"/>
      <c r="Y64" s="44"/>
    </row>
    <row r="65" spans="1:25" ht="15.95" customHeight="1">
      <c r="A65" s="37"/>
      <c r="B65" s="62"/>
      <c r="C65" s="62"/>
      <c r="D65" s="62"/>
      <c r="E65" s="62"/>
      <c r="F65" s="62"/>
      <c r="G65" s="62"/>
      <c r="H65" s="46"/>
      <c r="I65" s="46"/>
      <c r="L65" s="37"/>
      <c r="M65" s="209"/>
      <c r="N65" s="209"/>
      <c r="O65" s="209"/>
      <c r="P65" s="209"/>
      <c r="Q65" s="209"/>
      <c r="R65" s="209"/>
      <c r="S65" s="209"/>
      <c r="T65" s="209"/>
      <c r="U65" s="209"/>
      <c r="X65" s="44"/>
      <c r="Y65" s="44"/>
    </row>
    <row r="66" spans="1:25" ht="15.95" customHeight="1">
      <c r="A66" s="37"/>
      <c r="B66" s="62"/>
      <c r="C66" s="62"/>
      <c r="D66" s="62"/>
      <c r="E66" s="62"/>
      <c r="F66" s="62"/>
      <c r="G66" s="62"/>
      <c r="H66" s="46"/>
      <c r="I66" s="40"/>
      <c r="J66" s="25"/>
      <c r="L66" s="37"/>
      <c r="M66" s="209"/>
      <c r="N66" s="209"/>
      <c r="O66" s="209"/>
      <c r="P66" s="209"/>
      <c r="Q66" s="209"/>
      <c r="R66" s="209"/>
      <c r="S66" s="209"/>
      <c r="T66" s="209"/>
      <c r="U66" s="209"/>
      <c r="X66" s="44"/>
      <c r="Y66" s="44"/>
    </row>
    <row r="67" spans="1:25" ht="15.95" customHeight="1">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c r="A68" s="37"/>
      <c r="B68" s="62"/>
      <c r="C68" s="62"/>
      <c r="D68" s="62"/>
      <c r="E68" s="62"/>
      <c r="F68" s="62"/>
      <c r="G68" s="62"/>
      <c r="H68" s="46"/>
      <c r="I68" s="46"/>
      <c r="J68" s="25"/>
      <c r="L68" s="37"/>
      <c r="T68" s="47"/>
      <c r="X68" s="44"/>
      <c r="Y68" s="44"/>
    </row>
    <row r="69" spans="1:25" ht="15.95" customHeight="1">
      <c r="A69" s="37"/>
      <c r="B69" s="62"/>
      <c r="C69" s="62"/>
      <c r="D69" s="62"/>
      <c r="E69" s="62"/>
      <c r="F69" s="62"/>
      <c r="G69" s="62"/>
      <c r="H69" s="42"/>
      <c r="M69" s="48" t="s">
        <v>56</v>
      </c>
      <c r="O69" s="49"/>
      <c r="P69" s="49"/>
      <c r="Q69" s="50"/>
      <c r="R69" s="50"/>
      <c r="S69" s="49"/>
      <c r="T69" s="48" t="s">
        <v>57</v>
      </c>
      <c r="U69" s="49"/>
      <c r="X69" s="44"/>
      <c r="Y69" s="44"/>
    </row>
    <row r="70" spans="1:25" ht="15.95" customHeight="1">
      <c r="A70" s="37"/>
      <c r="B70" s="62"/>
      <c r="C70" s="62"/>
      <c r="D70" s="62"/>
      <c r="E70" s="62"/>
      <c r="F70" s="62"/>
      <c r="G70" s="62"/>
      <c r="H70" s="51"/>
      <c r="I70" s="51"/>
      <c r="J70" s="25"/>
      <c r="M70" s="23"/>
      <c r="O70" s="49"/>
      <c r="P70" s="49"/>
      <c r="Q70" s="50"/>
      <c r="R70" s="50"/>
      <c r="S70" s="49"/>
      <c r="U70" s="49"/>
      <c r="X70" s="44"/>
      <c r="Y70" s="44"/>
    </row>
    <row r="71" spans="1:25" ht="15.95" customHeight="1">
      <c r="A71" s="37"/>
      <c r="B71" s="62"/>
      <c r="C71" s="62"/>
      <c r="D71" s="62"/>
      <c r="E71" s="62"/>
      <c r="F71" s="62"/>
      <c r="G71" s="62"/>
      <c r="H71" s="101"/>
      <c r="I71" s="25"/>
      <c r="K71" s="52"/>
      <c r="M71" s="50" t="s">
        <v>58</v>
      </c>
      <c r="O71" s="49"/>
      <c r="P71" s="49"/>
      <c r="Q71" s="50"/>
      <c r="R71" s="50"/>
      <c r="S71" s="49"/>
      <c r="T71" s="50" t="s">
        <v>59</v>
      </c>
      <c r="U71" s="49"/>
      <c r="X71" s="44"/>
    </row>
    <row r="72" spans="1:25" ht="15.95" customHeight="1">
      <c r="B72" s="62"/>
      <c r="C72" s="62"/>
      <c r="D72" s="62"/>
      <c r="E72" s="62"/>
      <c r="F72" s="62"/>
      <c r="G72" s="62"/>
      <c r="H72" s="46"/>
      <c r="I72" s="102"/>
      <c r="K72" s="52"/>
      <c r="M72" s="50" t="s">
        <v>60</v>
      </c>
      <c r="O72" s="49"/>
      <c r="P72" s="49"/>
      <c r="Q72" s="49"/>
      <c r="R72" s="49"/>
      <c r="S72" s="49"/>
      <c r="T72" s="50" t="s">
        <v>61</v>
      </c>
      <c r="U72" s="49"/>
      <c r="X72" s="25"/>
    </row>
    <row r="73" spans="1:25" ht="15.95" customHeight="1">
      <c r="B73" s="62"/>
      <c r="C73" s="62"/>
      <c r="D73" s="62"/>
      <c r="E73" s="62"/>
      <c r="F73" s="62"/>
      <c r="G73" s="62"/>
      <c r="H73" s="46"/>
      <c r="I73" s="103"/>
      <c r="K73" s="23"/>
      <c r="M73" s="50" t="s">
        <v>62</v>
      </c>
      <c r="N73" s="49"/>
      <c r="O73" s="49"/>
      <c r="P73" s="49"/>
      <c r="Q73" s="49"/>
      <c r="R73" s="49"/>
      <c r="S73" s="48"/>
      <c r="T73" s="53" t="s">
        <v>63</v>
      </c>
      <c r="W73" s="44"/>
      <c r="X73" s="44"/>
    </row>
    <row r="74" spans="1:25" ht="15.95" customHeight="1">
      <c r="A74" s="38"/>
      <c r="B74" s="62"/>
      <c r="C74" s="62"/>
      <c r="D74" s="62"/>
      <c r="E74" s="62"/>
      <c r="F74" s="62"/>
      <c r="G74" s="62"/>
      <c r="H74" s="46"/>
      <c r="K74" s="23"/>
      <c r="M74" s="50" t="s">
        <v>64</v>
      </c>
      <c r="N74" s="49"/>
      <c r="O74" s="49"/>
      <c r="P74" s="49"/>
      <c r="Q74" s="49"/>
      <c r="R74" s="49"/>
      <c r="S74" s="54"/>
      <c r="T74" s="49"/>
      <c r="W74" s="25"/>
    </row>
    <row r="75" spans="1:25" ht="15.95" customHeight="1">
      <c r="A75" s="55"/>
      <c r="B75" s="62"/>
      <c r="C75" s="62"/>
      <c r="D75" s="62"/>
      <c r="E75" s="62"/>
      <c r="F75" s="62"/>
      <c r="G75" s="62"/>
      <c r="H75" s="46"/>
      <c r="I75" s="103"/>
      <c r="K75" s="56"/>
      <c r="M75" s="50" t="s">
        <v>65</v>
      </c>
      <c r="W75" s="25"/>
    </row>
    <row r="76" spans="1:25" ht="15.95" customHeight="1">
      <c r="A76" s="55"/>
      <c r="B76" s="62"/>
      <c r="C76" s="62"/>
      <c r="D76" s="62"/>
      <c r="E76" s="62"/>
      <c r="F76" s="62"/>
      <c r="G76" s="62"/>
      <c r="H76" s="46"/>
      <c r="I76" s="103"/>
      <c r="K76" s="23"/>
      <c r="L76"/>
    </row>
    <row r="77" spans="1:25" ht="15.95" customHeight="1">
      <c r="A77" s="37"/>
      <c r="B77" s="62"/>
      <c r="C77" s="62"/>
      <c r="D77" s="62"/>
      <c r="E77" s="62"/>
      <c r="F77" s="62"/>
      <c r="G77" s="62"/>
      <c r="H77" s="46"/>
      <c r="K77" s="23"/>
      <c r="L77"/>
    </row>
    <row r="78" spans="1:25" ht="15.95" customHeight="1">
      <c r="A78" s="37"/>
      <c r="B78" s="62"/>
      <c r="C78" s="62"/>
      <c r="D78" s="62"/>
      <c r="E78" s="62"/>
      <c r="F78" s="62"/>
      <c r="G78" s="62"/>
      <c r="H78" s="46"/>
      <c r="I78" s="104"/>
      <c r="K78" s="23"/>
      <c r="L78"/>
    </row>
    <row r="79" spans="1:25" ht="15.95" customHeight="1">
      <c r="A79" s="37"/>
      <c r="B79" s="62"/>
      <c r="C79" s="62"/>
      <c r="D79" s="62"/>
      <c r="E79" s="62"/>
      <c r="F79" s="62"/>
      <c r="G79" s="62"/>
      <c r="H79" s="40"/>
      <c r="I79" s="104"/>
      <c r="K79" s="23"/>
      <c r="L79"/>
      <c r="W79" s="25"/>
    </row>
    <row r="80" spans="1:25" ht="15.95" customHeight="1">
      <c r="A80" s="37"/>
      <c r="B80" s="62"/>
      <c r="C80" s="62"/>
      <c r="D80" s="62"/>
      <c r="E80" s="62"/>
      <c r="F80" s="62"/>
      <c r="G80" s="62"/>
      <c r="H80" s="40"/>
      <c r="K80" s="23"/>
      <c r="L80"/>
    </row>
    <row r="81" spans="1:12" ht="15.95" customHeight="1">
      <c r="A81" s="37"/>
      <c r="B81" s="62"/>
      <c r="C81" s="62"/>
      <c r="D81" s="62"/>
      <c r="E81" s="62"/>
      <c r="F81" s="62"/>
      <c r="G81" s="62"/>
      <c r="H81" s="40"/>
      <c r="K81" s="23"/>
      <c r="L81"/>
    </row>
    <row r="82" spans="1:12" ht="15.95" customHeight="1">
      <c r="A82" s="37"/>
      <c r="B82" s="62"/>
      <c r="C82" s="62"/>
      <c r="D82" s="62"/>
      <c r="E82" s="62"/>
      <c r="F82" s="62"/>
      <c r="G82" s="62"/>
      <c r="H82" s="40"/>
      <c r="K82" s="23"/>
      <c r="L82"/>
    </row>
    <row r="83" spans="1:12" ht="15.95" customHeight="1">
      <c r="A83" s="37"/>
      <c r="B83" s="62"/>
      <c r="C83" s="62"/>
      <c r="D83" s="62"/>
      <c r="E83" s="62"/>
      <c r="F83" s="62"/>
      <c r="G83" s="62"/>
      <c r="H83" s="40"/>
      <c r="K83" s="23"/>
      <c r="L83"/>
    </row>
    <row r="84" spans="1:12" ht="15.95" customHeight="1">
      <c r="A84" s="37"/>
      <c r="B84" s="62"/>
      <c r="C84" s="62"/>
      <c r="D84" s="62"/>
      <c r="E84" s="62"/>
      <c r="F84" s="62"/>
      <c r="G84" s="62"/>
      <c r="J84" s="25"/>
    </row>
    <row r="85" spans="1:12" ht="15.95" customHeight="1">
      <c r="A85" s="37"/>
      <c r="B85" s="62"/>
      <c r="C85" s="62"/>
      <c r="D85" s="62"/>
      <c r="E85" s="62"/>
      <c r="F85" s="62"/>
      <c r="G85" s="62"/>
      <c r="J85" s="25"/>
    </row>
    <row r="86" spans="1:12" ht="15.95" customHeight="1">
      <c r="A86" s="37"/>
      <c r="B86" s="62"/>
      <c r="C86" s="62"/>
      <c r="D86" s="62"/>
      <c r="E86" s="62"/>
      <c r="F86" s="62"/>
      <c r="G86" s="62"/>
      <c r="J86" s="25"/>
    </row>
    <row r="87" spans="1:12" ht="15.95" customHeight="1">
      <c r="A87" s="37"/>
      <c r="B87" s="62"/>
      <c r="C87" s="62"/>
      <c r="D87" s="62"/>
      <c r="E87" s="62"/>
      <c r="F87" s="62"/>
      <c r="G87" s="62"/>
      <c r="J87" s="25"/>
    </row>
    <row r="88" spans="1:12" ht="15.95" customHeight="1">
      <c r="B88" s="62"/>
      <c r="C88" s="62"/>
      <c r="D88" s="62"/>
      <c r="E88" s="62"/>
      <c r="F88" s="62"/>
      <c r="G88" s="62"/>
    </row>
    <row r="89" spans="1:12">
      <c r="B89" s="62"/>
      <c r="C89" s="62"/>
      <c r="D89" s="62"/>
      <c r="E89" s="62"/>
      <c r="F89" s="62"/>
      <c r="G89" s="62"/>
    </row>
    <row r="90" spans="1:12">
      <c r="B90" s="62"/>
      <c r="C90" s="62"/>
      <c r="D90" s="62"/>
      <c r="E90" s="62"/>
      <c r="F90" s="62"/>
      <c r="G90" s="62"/>
    </row>
    <row r="91" spans="1:12">
      <c r="B91" s="62"/>
      <c r="C91" s="62"/>
      <c r="D91" s="62"/>
      <c r="E91" s="62"/>
      <c r="F91" s="62"/>
      <c r="G91" s="62"/>
    </row>
    <row r="92" spans="1:12">
      <c r="B92" s="62"/>
      <c r="C92" s="62"/>
      <c r="D92" s="62"/>
      <c r="E92" s="62"/>
      <c r="F92" s="62"/>
      <c r="G92" s="62"/>
    </row>
    <row r="93" spans="1:12">
      <c r="B93" s="62"/>
      <c r="C93" s="62"/>
      <c r="D93" s="62"/>
      <c r="E93" s="62"/>
      <c r="F93" s="62"/>
      <c r="G93" s="62"/>
    </row>
    <row r="94" spans="1:12">
      <c r="B94" s="62"/>
      <c r="C94" s="62"/>
      <c r="D94" s="62"/>
      <c r="E94" s="62"/>
      <c r="F94" s="62"/>
      <c r="G94" s="62"/>
    </row>
    <row r="95" spans="1:12">
      <c r="B95" s="62"/>
      <c r="C95" s="62"/>
      <c r="D95" s="62"/>
      <c r="E95" s="62"/>
      <c r="F95" s="62"/>
      <c r="G95" s="62"/>
    </row>
    <row r="96" spans="1:12">
      <c r="B96" s="62"/>
      <c r="C96" s="62"/>
      <c r="D96" s="62"/>
      <c r="E96" s="62"/>
      <c r="F96" s="62"/>
      <c r="G96" s="62"/>
    </row>
    <row r="97" spans="2:7">
      <c r="B97" s="62"/>
      <c r="C97" s="62"/>
      <c r="D97" s="62"/>
      <c r="E97" s="62"/>
      <c r="F97" s="62"/>
      <c r="G97" s="62"/>
    </row>
    <row r="98" spans="2:7">
      <c r="B98" s="62"/>
      <c r="C98" s="62"/>
      <c r="D98" s="62"/>
      <c r="E98" s="62"/>
      <c r="F98" s="62"/>
      <c r="G98" s="62"/>
    </row>
    <row r="99" spans="2:7">
      <c r="B99" s="62"/>
      <c r="C99" s="62"/>
      <c r="D99" s="62"/>
      <c r="E99" s="62"/>
      <c r="F99" s="62"/>
      <c r="G99" s="62"/>
    </row>
    <row r="100" spans="2:7">
      <c r="B100" s="62"/>
      <c r="C100" s="62"/>
      <c r="D100" s="62"/>
      <c r="E100" s="62"/>
      <c r="F100" s="62"/>
      <c r="G100" s="62"/>
    </row>
    <row r="101" spans="2:7">
      <c r="B101" s="62"/>
      <c r="C101" s="62"/>
      <c r="D101" s="62"/>
      <c r="E101" s="62"/>
      <c r="F101" s="62"/>
      <c r="G101" s="62"/>
    </row>
    <row r="102" spans="2:7">
      <c r="B102" s="62"/>
      <c r="C102" s="62"/>
      <c r="D102" s="62"/>
      <c r="E102" s="62"/>
      <c r="F102" s="62"/>
      <c r="G102" s="62"/>
    </row>
    <row r="103" spans="2:7">
      <c r="B103" s="62"/>
      <c r="C103" s="62"/>
      <c r="D103" s="62"/>
      <c r="E103" s="62"/>
      <c r="F103" s="62"/>
      <c r="G103" s="62"/>
    </row>
    <row r="104" spans="2:7">
      <c r="B104" s="62"/>
      <c r="C104" s="62"/>
      <c r="D104" s="62"/>
      <c r="E104" s="62"/>
      <c r="F104" s="62"/>
      <c r="G104" s="62"/>
    </row>
    <row r="105" spans="2:7">
      <c r="B105" s="62"/>
      <c r="C105" s="62"/>
      <c r="D105" s="62"/>
      <c r="E105" s="62"/>
      <c r="F105" s="62"/>
      <c r="G105" s="62"/>
    </row>
    <row r="106" spans="2:7">
      <c r="B106" s="62"/>
      <c r="C106" s="62"/>
      <c r="D106" s="62"/>
      <c r="E106" s="62"/>
      <c r="F106" s="62"/>
      <c r="G106" s="62"/>
    </row>
    <row r="107" spans="2:7">
      <c r="B107" s="62"/>
      <c r="C107" s="62"/>
      <c r="D107" s="62"/>
      <c r="E107" s="62"/>
      <c r="F107" s="62"/>
      <c r="G107" s="62"/>
    </row>
    <row r="108" spans="2:7">
      <c r="B108" s="62"/>
      <c r="C108" s="62"/>
      <c r="D108" s="62"/>
      <c r="E108" s="62"/>
      <c r="F108" s="62"/>
      <c r="G108" s="62"/>
    </row>
    <row r="132" spans="2:12">
      <c r="B132" s="36"/>
      <c r="C132" s="57"/>
      <c r="D132" s="57"/>
      <c r="E132" s="57"/>
      <c r="F132" s="57"/>
      <c r="G132" s="58"/>
      <c r="H132" s="36"/>
      <c r="I132" s="25"/>
    </row>
    <row r="133" spans="2:12">
      <c r="B133" s="36"/>
      <c r="C133" s="57"/>
      <c r="D133" s="57"/>
      <c r="E133" s="57"/>
      <c r="F133" s="57"/>
      <c r="G133" s="58"/>
      <c r="H133" s="36"/>
      <c r="I133" s="25"/>
      <c r="J133" s="25"/>
      <c r="K133" s="25"/>
      <c r="L133" s="56"/>
    </row>
    <row r="134" spans="2:12">
      <c r="B134" s="36"/>
      <c r="C134" s="57"/>
      <c r="D134" s="57"/>
      <c r="E134" s="57"/>
      <c r="F134" s="57"/>
      <c r="G134" s="58"/>
      <c r="H134" s="36"/>
      <c r="I134" s="25"/>
      <c r="J134" s="43"/>
      <c r="K134" s="43"/>
      <c r="L134" s="59"/>
    </row>
    <row r="135" spans="2:12">
      <c r="B135" s="36"/>
      <c r="C135" s="57"/>
      <c r="D135" s="57"/>
      <c r="E135" s="57"/>
      <c r="F135" s="57"/>
      <c r="G135" s="58"/>
      <c r="H135" s="36"/>
      <c r="I135" s="25"/>
      <c r="J135" s="25"/>
      <c r="K135" s="25"/>
      <c r="L135" s="56"/>
    </row>
    <row r="136" spans="2:12">
      <c r="J136" s="25"/>
      <c r="K136" s="25"/>
      <c r="L136" s="56"/>
    </row>
    <row r="137" spans="2:12">
      <c r="J137" s="25"/>
      <c r="K137" s="25"/>
      <c r="L137" s="56"/>
    </row>
    <row r="138" spans="2:12">
      <c r="J138" s="25"/>
      <c r="K138" s="25"/>
      <c r="L138" s="56"/>
    </row>
    <row r="139" spans="2:12">
      <c r="J139" s="25"/>
      <c r="K139" s="25"/>
      <c r="L139" s="56"/>
    </row>
  </sheetData>
  <mergeCells count="54">
    <mergeCell ref="R32:R38"/>
    <mergeCell ref="S32:S38"/>
    <mergeCell ref="T32:T38"/>
    <mergeCell ref="L39:L46"/>
    <mergeCell ref="M39:M46"/>
    <mergeCell ref="O39:O46"/>
    <mergeCell ref="P39:P46"/>
    <mergeCell ref="Q39:Q46"/>
    <mergeCell ref="R39:R46"/>
    <mergeCell ref="S39:S46"/>
    <mergeCell ref="T39:T46"/>
    <mergeCell ref="N39:N46"/>
    <mergeCell ref="L32:L38"/>
    <mergeCell ref="M32:M38"/>
    <mergeCell ref="N32:N38"/>
    <mergeCell ref="O32:O38"/>
    <mergeCell ref="P32:P38"/>
    <mergeCell ref="Q32:Q38"/>
    <mergeCell ref="T2:U2"/>
    <mergeCell ref="B8:J8"/>
    <mergeCell ref="M64:U66"/>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2025-06-18T07:25:06Z</dcterms:modified>
  <cp:category/>
  <cp:contentStatus/>
</cp:coreProperties>
</file>