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FDD4E528-70AC-4661-9DFF-14A815DE97DE}"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 l="1"/>
  <c r="O13" i="2"/>
  <c r="E14" i="3" l="1"/>
  <c r="E18" i="3" s="1"/>
  <c r="E22" i="3" s="1"/>
  <c r="G14" i="3" l="1"/>
  <c r="G18" i="3" l="1"/>
  <c r="T2" i="3"/>
  <c r="V2" i="2"/>
  <c r="W2" i="1"/>
  <c r="I12" i="3" l="1"/>
  <c r="G12" i="3" s="1"/>
  <c r="K12" i="3" s="1"/>
  <c r="E16" i="3"/>
  <c r="E15" i="3"/>
  <c r="E19" i="3" s="1"/>
  <c r="F17" i="3"/>
  <c r="E21" i="3" l="1"/>
  <c r="G17" i="3"/>
  <c r="I17" i="3" s="1"/>
  <c r="K17" i="3" s="1"/>
  <c r="H13" i="3"/>
  <c r="I15" i="3"/>
  <c r="E23" i="3"/>
  <c r="I19" i="3"/>
  <c r="G19" i="3" s="1"/>
  <c r="K19" i="3" s="1"/>
  <c r="I16" i="3"/>
  <c r="G16" i="3" s="1"/>
  <c r="K16" i="3" s="1"/>
  <c r="G15" i="3" l="1"/>
  <c r="K15" i="3" s="1"/>
  <c r="H15" i="3"/>
  <c r="J18" i="3"/>
  <c r="K18" i="3" s="1"/>
  <c r="E20" i="3"/>
  <c r="G22" i="3" s="1"/>
  <c r="J22" i="3" s="1"/>
  <c r="K22" i="3" s="1"/>
  <c r="J14" i="3"/>
  <c r="K14" i="3" s="1"/>
  <c r="H23" i="3"/>
  <c r="H19" i="3" l="1"/>
  <c r="I23" i="3"/>
  <c r="G23" i="3"/>
  <c r="K23" i="3" s="1"/>
  <c r="G21" i="3"/>
  <c r="F21" i="3"/>
  <c r="E24" i="3"/>
  <c r="I24" i="3" s="1"/>
  <c r="G24" i="3" s="1"/>
  <c r="K24" i="3" s="1"/>
  <c r="I20" i="3"/>
  <c r="G20" i="3" s="1"/>
  <c r="K20" i="3" s="1"/>
  <c r="H17" i="3" l="1"/>
  <c r="H21" i="3"/>
  <c r="I21" i="3"/>
  <c r="J17" i="3" l="1"/>
  <c r="J21" i="3"/>
  <c r="K21" i="3"/>
  <c r="F14" i="2" l="1"/>
  <c r="E14" i="1"/>
  <c r="F14" i="1" s="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<sst xmlns="http://schemas.openxmlformats.org/spreadsheetml/2006/main" count="315" uniqueCount="105">
  <si>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</si>
  <si>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</si>
  <si>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</si>
  <si>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</si>
  <si>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</si>
  <si>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</si>
  <si>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</si>
  <si>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</si>
  <si>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</si>
  <si>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</si>
  <si>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</si>
  <si>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</si>
  <si>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</si>
  <si>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</si>
  <si>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</si>
  <si>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</si>
  <si>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</si>
  <si>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</si>
  <si>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</si>
  <si>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</si>
  <si>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</si>
  <si>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</si>
  <si>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</si>
  <si>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</si>
  <si>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</si>
  <si>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</si>
  <si>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</si>
  <si>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</si>
  <si>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</si>
  <si>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</si>
  <si>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</si>
  <si>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</si>
  <si>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</si>
  <si>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</si>
  <si>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</si>
  <si>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</si>
  <si>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</si>
  <si>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</si>
  <si>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</si>
  <si>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</si>
  <si>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</si>
  <si>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</si>
  <si>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</si>
  <si>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</si>
  <si>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</si>
  <si>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</si>
  <si>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</si>
  <si>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</si>
  <si>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</si>
  <si>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</si>
  <si>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</si>
  <si>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</si>
  <si>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HUI DE</t>
  </si>
  <si>
    <t>PACIFIC TIANJIN</t>
    <phoneticPr fontId="20"/>
  </si>
  <si>
    <t>※</t>
    <phoneticPr fontId="20"/>
  </si>
  <si>
    <t>GRACE MERCHANT</t>
    <phoneticPr fontId="20"/>
  </si>
  <si>
    <t>KMTC BANGKOK</t>
  </si>
  <si>
    <t>東京本社</t>
    <rPh sb="0" eb="2">
      <t>トウキョウ</t>
    </rPh>
    <rPh sb="2" eb="4">
      <t>ホンシャ</t>
    </rPh>
    <phoneticPr fontId="20"/>
  </si>
  <si>
    <t>大阪支店</t>
    <rPh sb="0" eb="2">
      <t>オオサカ</t>
    </rPh>
    <rPh sb="2" eb="4">
      <t>シテン</t>
    </rPh>
    <phoneticPr fontId="20"/>
  </si>
  <si>
    <t>6/7-8</t>
  </si>
  <si>
    <t>HEUNG-A XIAMEN</t>
    <phoneticPr fontId="20"/>
  </si>
  <si>
    <t>N</t>
    <phoneticPr fontId="20"/>
  </si>
  <si>
    <t>DONGJIN VENUS</t>
    <phoneticPr fontId="20"/>
  </si>
  <si>
    <t>PEGASUS PETA</t>
    <phoneticPr fontId="20"/>
  </si>
  <si>
    <t>2522</t>
    <phoneticPr fontId="20"/>
  </si>
  <si>
    <t>2511</t>
    <phoneticPr fontId="20"/>
  </si>
  <si>
    <t>0283</t>
    <phoneticPr fontId="20"/>
  </si>
  <si>
    <t>2523</t>
    <phoneticPr fontId="20"/>
  </si>
  <si>
    <t>0604</t>
    <phoneticPr fontId="20"/>
  </si>
  <si>
    <t>0247</t>
    <phoneticPr fontId="20"/>
  </si>
  <si>
    <t>0605</t>
    <phoneticPr fontId="20"/>
  </si>
  <si>
    <t>6/14-15</t>
  </si>
  <si>
    <t>PEGASUS TERA</t>
    <phoneticPr fontId="20"/>
  </si>
  <si>
    <t>2512</t>
    <phoneticPr fontId="20"/>
  </si>
  <si>
    <t>2513</t>
    <phoneticPr fontId="20"/>
  </si>
  <si>
    <t>0284</t>
    <phoneticPr fontId="20"/>
  </si>
  <si>
    <t>※印の本船は遅れが生じております。　</t>
  </si>
  <si>
    <t>2525</t>
    <phoneticPr fontId="20"/>
  </si>
  <si>
    <t>0606</t>
    <phoneticPr fontId="20"/>
  </si>
  <si>
    <t>0248</t>
    <phoneticPr fontId="20"/>
  </si>
  <si>
    <t>0607</t>
    <phoneticPr fontId="20"/>
  </si>
  <si>
    <t>SKIP</t>
    <phoneticPr fontId="1"/>
  </si>
  <si>
    <t>2524</t>
    <phoneticPr fontId="20"/>
  </si>
  <si>
    <t>0285</t>
    <phoneticPr fontId="20"/>
  </si>
  <si>
    <t>6/21-22</t>
  </si>
  <si>
    <t>☆</t>
    <phoneticPr fontId="20"/>
  </si>
  <si>
    <t>2527</t>
    <phoneticPr fontId="20"/>
  </si>
  <si>
    <t>0608</t>
    <phoneticPr fontId="20"/>
  </si>
  <si>
    <t>0249</t>
    <phoneticPr fontId="20"/>
  </si>
  <si>
    <t>0609</t>
    <phoneticPr fontId="20"/>
  </si>
  <si>
    <t>☆遅延回復の為SKIP</t>
    <rPh sb="1" eb="5">
      <t>チエンカイフク</t>
    </rPh>
    <rPh sb="6" eb="7">
      <t>タメ</t>
    </rPh>
    <phoneticPr fontId="20"/>
  </si>
  <si>
    <t>6/1</t>
    <phoneticPr fontId="1"/>
  </si>
  <si>
    <t>5/31</t>
    <phoneticPr fontId="1"/>
  </si>
  <si>
    <t>※</t>
  </si>
  <si>
    <t>2514</t>
    <phoneticPr fontId="20"/>
  </si>
  <si>
    <t>0286</t>
    <phoneticPr fontId="20"/>
  </si>
  <si>
    <t>STARSHIP URSA</t>
    <phoneticPr fontId="1"/>
  </si>
  <si>
    <t>SKY ORION</t>
    <phoneticPr fontId="1"/>
  </si>
  <si>
    <t>KMTC BANGKOK</t>
    <phoneticPr fontId="1"/>
  </si>
  <si>
    <t>6/28-29</t>
  </si>
  <si>
    <t>2529</t>
    <phoneticPr fontId="20"/>
  </si>
  <si>
    <t>0610</t>
    <phoneticPr fontId="20"/>
  </si>
  <si>
    <t>0250</t>
    <phoneticPr fontId="20"/>
  </si>
  <si>
    <t>0611</t>
    <phoneticPr fontId="20"/>
  </si>
  <si>
    <t>7/5-6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</si>
</sst>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67">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49" xfId="1" applyFont="1" applyBorder="1"/>
    <xf numFmtId="0" fontId="47" fillId="0" borderId="53" xfId="1" applyFont="1" applyBorder="1" applyAlignment="1">
      <alignment horizontal="left"/>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47" fillId="0" borderId="23" xfId="1" applyFont="1" applyBorder="1"/>
    <xf numFmtId="0" fontId="59" fillId="0" borderId="0" xfId="0" applyFont="1" applyAlignment="1">
      <alignment horizontal="righ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9"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0" xfId="0" quotePrefix="1" applyNumberFormat="1" applyFont="1" applyBorder="1" applyAlignment="1">
      <alignment horizontal="center" vertical="center"/>
    </xf>
    <xf numFmtId="176" fontId="22" fillId="0" borderId="51"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L24" sqref="L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5">
        <f ca="1">TODAY()</f>
        <v>45805</v>
      </c>
      <c r="X2" s="215"/>
      <c r="Y2" s="7"/>
      <c r="Z2" s="7"/>
    </row>
    <row r="3" spans="1:26" ht="23.25">
      <c r="B3" s="8" t="s">
        <v>2</v>
      </c>
      <c r="C3" s="9"/>
      <c r="D3" s="9"/>
      <c r="E3" s="9"/>
      <c r="F3" s="9"/>
      <c r="G3" s="9"/>
      <c r="H3" s="9"/>
      <c r="I3" s="9"/>
      <c r="K3" s="10" t="s">
        <v>38</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29" t="s">
        <v>76</v>
      </c>
      <c r="C8" s="230"/>
      <c r="D8" s="230"/>
      <c r="E8" s="230"/>
      <c r="F8" s="230"/>
      <c r="G8" s="230"/>
      <c r="H8" s="230"/>
      <c r="I8" s="230"/>
      <c r="J8" s="230"/>
      <c r="P8" s="29" t="s">
        <v>6</v>
      </c>
      <c r="Q8" s="30"/>
      <c r="R8" s="31"/>
      <c r="S8" s="30"/>
      <c r="T8" s="30"/>
      <c r="U8" s="30"/>
      <c r="V8" s="30"/>
      <c r="W8" s="32"/>
    </row>
    <row r="9" spans="1:26" ht="19.5">
      <c r="B9" s="231" t="s">
        <v>7</v>
      </c>
      <c r="C9" s="232"/>
      <c r="D9" s="232"/>
      <c r="E9" s="232"/>
      <c r="F9" s="34"/>
      <c r="G9" s="34"/>
      <c r="H9" s="34"/>
      <c r="I9" s="34"/>
      <c r="P9" s="33"/>
    </row>
    <row r="10" spans="1:26" ht="15.95" customHeight="1" thickBot="1">
      <c r="B10" s="233"/>
      <c r="C10" s="233"/>
      <c r="D10" s="233"/>
      <c r="E10" s="233"/>
      <c r="F10" s="25"/>
      <c r="G10" s="25"/>
      <c r="H10" s="35"/>
      <c r="I10" s="36"/>
      <c r="J10" s="25"/>
      <c r="P10" s="33"/>
    </row>
    <row r="11" spans="1:26" ht="24.95" customHeight="1" thickBot="1">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c r="A12" s="188" t="s">
        <v>54</v>
      </c>
      <c r="B12" s="77" t="s">
        <v>60</v>
      </c>
      <c r="C12" s="78" t="s">
        <v>64</v>
      </c>
      <c r="D12" s="79" t="s">
        <v>61</v>
      </c>
      <c r="E12" s="91" t="s">
        <v>92</v>
      </c>
      <c r="F12" s="92" t="s">
        <v>14</v>
      </c>
      <c r="G12" s="92">
        <f>E12+2</f>
        <v>45810</v>
      </c>
      <c r="H12" s="92">
        <f>+G12</f>
        <v>45810</v>
      </c>
      <c r="I12" s="92">
        <f>H12+1</f>
        <v>45811</v>
      </c>
      <c r="J12" s="84">
        <f>I12+3</f>
        <v>45814</v>
      </c>
      <c r="K12" s="234" t="s">
        <v>96</v>
      </c>
      <c r="L12" s="236">
        <v>2507</v>
      </c>
      <c r="M12" s="204" t="s">
        <v>49</v>
      </c>
      <c r="N12" s="227" t="s">
        <v>59</v>
      </c>
      <c r="O12" s="207">
        <v>45819</v>
      </c>
      <c r="P12" s="211">
        <f>O12+3</f>
        <v>45822</v>
      </c>
      <c r="Q12" s="207">
        <f>O12+5</f>
        <v>45824</v>
      </c>
      <c r="R12" s="213">
        <f>O12+6</f>
        <v>45825</v>
      </c>
    </row>
    <row r="13" spans="1:26" ht="24.95" customHeight="1" thickBot="1">
      <c r="A13" s="188" t="s">
        <v>93</v>
      </c>
      <c r="B13" s="175" t="s">
        <v>63</v>
      </c>
      <c r="C13" s="81" t="s">
        <v>65</v>
      </c>
      <c r="D13" s="82" t="s">
        <v>11</v>
      </c>
      <c r="E13" s="93">
        <f>E12+1</f>
        <v>45809</v>
      </c>
      <c r="F13" s="93" t="s">
        <v>14</v>
      </c>
      <c r="G13" s="93">
        <f>E13+2</f>
        <v>45811</v>
      </c>
      <c r="H13" s="93">
        <f>G13</f>
        <v>45811</v>
      </c>
      <c r="I13" s="93">
        <f>H13+2</f>
        <v>45813</v>
      </c>
      <c r="J13" s="114">
        <f>I13+2</f>
        <v>45815</v>
      </c>
      <c r="K13" s="235"/>
      <c r="L13" s="237"/>
      <c r="M13" s="206"/>
      <c r="N13" s="228"/>
      <c r="O13" s="209"/>
      <c r="P13" s="212"/>
      <c r="Q13" s="209"/>
      <c r="R13" s="214"/>
    </row>
    <row r="14" spans="1:26" ht="24.95" customHeight="1">
      <c r="A14" s="140"/>
      <c r="B14" s="176" t="s">
        <v>62</v>
      </c>
      <c r="C14" s="177" t="s">
        <v>66</v>
      </c>
      <c r="D14" s="178" t="s">
        <v>12</v>
      </c>
      <c r="E14" s="89">
        <f>E12+3</f>
        <v>45811</v>
      </c>
      <c r="F14" s="89">
        <f>E14+2</f>
        <v>45813</v>
      </c>
      <c r="G14" s="89">
        <f>E14+3</f>
        <v>45814</v>
      </c>
      <c r="H14" s="83">
        <f>G14</f>
        <v>45814</v>
      </c>
      <c r="I14" s="89">
        <f>H14+1</f>
        <v>45815</v>
      </c>
      <c r="J14" s="145">
        <f>I14+2</f>
        <v>45817</v>
      </c>
      <c r="K14" s="189" t="s">
        <v>97</v>
      </c>
      <c r="L14" s="192">
        <v>2508</v>
      </c>
      <c r="M14" s="204" t="s">
        <v>49</v>
      </c>
      <c r="N14" s="198" t="s">
        <v>71</v>
      </c>
      <c r="O14" s="207">
        <f>O12+7</f>
        <v>45826</v>
      </c>
      <c r="P14" s="211">
        <f>P12+7</f>
        <v>45829</v>
      </c>
      <c r="Q14" s="211">
        <f>Q12+7</f>
        <v>45831</v>
      </c>
      <c r="R14" s="217">
        <f>R12+7</f>
        <v>45832</v>
      </c>
    </row>
    <row r="15" spans="1:26" ht="24.95" customHeight="1">
      <c r="A15" s="171"/>
      <c r="B15" s="164" t="s">
        <v>60</v>
      </c>
      <c r="C15" s="80" t="s">
        <v>67</v>
      </c>
      <c r="D15" s="165" t="s">
        <v>61</v>
      </c>
      <c r="E15" s="91">
        <f>E12+7</f>
        <v>45815</v>
      </c>
      <c r="F15" s="92" t="s">
        <v>14</v>
      </c>
      <c r="G15" s="92">
        <f>E15+2</f>
        <v>45817</v>
      </c>
      <c r="H15" s="92">
        <f>+G15</f>
        <v>45817</v>
      </c>
      <c r="I15" s="92">
        <f>H15+1</f>
        <v>45818</v>
      </c>
      <c r="J15" s="84">
        <f>I15+3</f>
        <v>45821</v>
      </c>
      <c r="K15" s="190"/>
      <c r="L15" s="193"/>
      <c r="M15" s="205"/>
      <c r="N15" s="199"/>
      <c r="O15" s="208"/>
      <c r="P15" s="216"/>
      <c r="Q15" s="216"/>
      <c r="R15" s="218"/>
    </row>
    <row r="16" spans="1:26" ht="24.95" customHeight="1" thickBot="1">
      <c r="A16" s="171"/>
      <c r="B16" s="175" t="s">
        <v>72</v>
      </c>
      <c r="C16" s="81" t="s">
        <v>74</v>
      </c>
      <c r="D16" s="82" t="s">
        <v>11</v>
      </c>
      <c r="E16" s="93">
        <f>E15+1</f>
        <v>45816</v>
      </c>
      <c r="F16" s="93" t="s">
        <v>14</v>
      </c>
      <c r="G16" s="93">
        <f>E16+2</f>
        <v>45818</v>
      </c>
      <c r="H16" s="93">
        <f>G16</f>
        <v>45818</v>
      </c>
      <c r="I16" s="93">
        <f>H16+2</f>
        <v>45820</v>
      </c>
      <c r="J16" s="114">
        <f>I16+2</f>
        <v>45822</v>
      </c>
      <c r="K16" s="191"/>
      <c r="L16" s="194"/>
      <c r="M16" s="206"/>
      <c r="N16" s="200"/>
      <c r="O16" s="209"/>
      <c r="P16" s="212"/>
      <c r="Q16" s="212"/>
      <c r="R16" s="219"/>
    </row>
    <row r="17" spans="1:27" ht="24.95" customHeight="1">
      <c r="A17" s="140"/>
      <c r="B17" s="176" t="s">
        <v>62</v>
      </c>
      <c r="C17" s="177" t="s">
        <v>75</v>
      </c>
      <c r="D17" s="178" t="s">
        <v>12</v>
      </c>
      <c r="E17" s="89">
        <f>E14+7</f>
        <v>45818</v>
      </c>
      <c r="F17" s="89">
        <f>E17+2</f>
        <v>45820</v>
      </c>
      <c r="G17" s="89">
        <f>E17+3</f>
        <v>45821</v>
      </c>
      <c r="H17" s="83">
        <f>G17</f>
        <v>45821</v>
      </c>
      <c r="I17" s="89">
        <f>H17+1</f>
        <v>45822</v>
      </c>
      <c r="J17" s="145">
        <f>I17+2</f>
        <v>45824</v>
      </c>
      <c r="K17" s="189" t="s">
        <v>98</v>
      </c>
      <c r="L17" s="192">
        <v>2508</v>
      </c>
      <c r="M17" s="195" t="s">
        <v>34</v>
      </c>
      <c r="N17" s="198" t="s">
        <v>84</v>
      </c>
      <c r="O17" s="207">
        <f>O14+7</f>
        <v>45833</v>
      </c>
      <c r="P17" s="211">
        <f>P14+7</f>
        <v>45836</v>
      </c>
      <c r="Q17" s="207">
        <f>Q14+7</f>
        <v>45838</v>
      </c>
      <c r="R17" s="213">
        <f>R14+7</f>
        <v>45839</v>
      </c>
    </row>
    <row r="18" spans="1:27" ht="24.95" customHeight="1">
      <c r="A18" s="171"/>
      <c r="B18" s="164" t="s">
        <v>60</v>
      </c>
      <c r="C18" s="80" t="s">
        <v>82</v>
      </c>
      <c r="D18" s="165" t="s">
        <v>61</v>
      </c>
      <c r="E18" s="91">
        <f>E15+7</f>
        <v>45822</v>
      </c>
      <c r="F18" s="92" t="s">
        <v>14</v>
      </c>
      <c r="G18" s="92">
        <f>E18+2</f>
        <v>45824</v>
      </c>
      <c r="H18" s="92">
        <f>+G18</f>
        <v>45824</v>
      </c>
      <c r="I18" s="92">
        <f>H18+1</f>
        <v>45825</v>
      </c>
      <c r="J18" s="84">
        <f>I18+3</f>
        <v>45828</v>
      </c>
      <c r="K18" s="190"/>
      <c r="L18" s="193"/>
      <c r="M18" s="196"/>
      <c r="N18" s="199"/>
      <c r="O18" s="208"/>
      <c r="P18" s="216"/>
      <c r="Q18" s="208"/>
      <c r="R18" s="220"/>
    </row>
    <row r="19" spans="1:27" ht="24.95" customHeight="1" thickBot="1">
      <c r="A19" s="171"/>
      <c r="B19" s="175" t="s">
        <v>63</v>
      </c>
      <c r="C19" s="81" t="s">
        <v>73</v>
      </c>
      <c r="D19" s="82" t="s">
        <v>11</v>
      </c>
      <c r="E19" s="93">
        <f>E18+1</f>
        <v>45823</v>
      </c>
      <c r="F19" s="93" t="s">
        <v>14</v>
      </c>
      <c r="G19" s="93">
        <f>E19+2</f>
        <v>45825</v>
      </c>
      <c r="H19" s="93">
        <f>G19</f>
        <v>45825</v>
      </c>
      <c r="I19" s="93">
        <f>H19+2</f>
        <v>45827</v>
      </c>
      <c r="J19" s="114">
        <f>I19+2</f>
        <v>45829</v>
      </c>
      <c r="K19" s="191"/>
      <c r="L19" s="194"/>
      <c r="M19" s="197"/>
      <c r="N19" s="200"/>
      <c r="O19" s="209"/>
      <c r="P19" s="212"/>
      <c r="Q19" s="209"/>
      <c r="R19" s="214"/>
    </row>
    <row r="20" spans="1:27" ht="24.95" customHeight="1">
      <c r="A20" s="140"/>
      <c r="B20" s="137" t="s">
        <v>62</v>
      </c>
      <c r="C20" s="127" t="s">
        <v>83</v>
      </c>
      <c r="D20" s="138" t="s">
        <v>12</v>
      </c>
      <c r="E20" s="89">
        <f>E17+7</f>
        <v>45825</v>
      </c>
      <c r="F20" s="89">
        <f>E20+2</f>
        <v>45827</v>
      </c>
      <c r="G20" s="89">
        <f>E20+3</f>
        <v>45828</v>
      </c>
      <c r="H20" s="83">
        <f>G20</f>
        <v>45828</v>
      </c>
      <c r="I20" s="89">
        <f>H20+1</f>
        <v>45829</v>
      </c>
      <c r="J20" s="145">
        <f>I20+2</f>
        <v>45831</v>
      </c>
      <c r="K20" s="189" t="s">
        <v>96</v>
      </c>
      <c r="L20" s="192">
        <v>2508</v>
      </c>
      <c r="M20" s="195" t="s">
        <v>34</v>
      </c>
      <c r="N20" s="198" t="s">
        <v>99</v>
      </c>
      <c r="O20" s="201">
        <f>O17+7</f>
        <v>45840</v>
      </c>
      <c r="P20" s="221">
        <f>P17+7</f>
        <v>45843</v>
      </c>
      <c r="Q20" s="201">
        <f>Q17+7</f>
        <v>45845</v>
      </c>
      <c r="R20" s="224">
        <f>R17+7</f>
        <v>45846</v>
      </c>
    </row>
    <row r="21" spans="1:27" ht="24.95" customHeight="1">
      <c r="A21" s="171"/>
      <c r="B21" s="77" t="s">
        <v>60</v>
      </c>
      <c r="C21" s="78" t="s">
        <v>77</v>
      </c>
      <c r="D21" s="79" t="s">
        <v>61</v>
      </c>
      <c r="E21" s="91">
        <f>E18+7</f>
        <v>45829</v>
      </c>
      <c r="F21" s="92" t="s">
        <v>14</v>
      </c>
      <c r="G21" s="92">
        <f>E21+2</f>
        <v>45831</v>
      </c>
      <c r="H21" s="92">
        <f>+G21</f>
        <v>45831</v>
      </c>
      <c r="I21" s="92">
        <f>H21+1</f>
        <v>45832</v>
      </c>
      <c r="J21" s="84">
        <f>I21+3</f>
        <v>45835</v>
      </c>
      <c r="K21" s="190"/>
      <c r="L21" s="193"/>
      <c r="M21" s="196"/>
      <c r="N21" s="199"/>
      <c r="O21" s="202"/>
      <c r="P21" s="222"/>
      <c r="Q21" s="202"/>
      <c r="R21" s="225"/>
    </row>
    <row r="22" spans="1:27" ht="24.95" customHeight="1" thickBot="1">
      <c r="A22" s="171"/>
      <c r="B22" s="175" t="s">
        <v>72</v>
      </c>
      <c r="C22" s="81" t="s">
        <v>94</v>
      </c>
      <c r="D22" s="82" t="s">
        <v>11</v>
      </c>
      <c r="E22" s="93">
        <f>E21+1</f>
        <v>45830</v>
      </c>
      <c r="F22" s="93" t="s">
        <v>14</v>
      </c>
      <c r="G22" s="93">
        <f>E22+2</f>
        <v>45832</v>
      </c>
      <c r="H22" s="93">
        <f>G22</f>
        <v>45832</v>
      </c>
      <c r="I22" s="93">
        <f>H22+2</f>
        <v>45834</v>
      </c>
      <c r="J22" s="114">
        <f>I22+2</f>
        <v>45836</v>
      </c>
      <c r="K22" s="191"/>
      <c r="L22" s="194"/>
      <c r="M22" s="197"/>
      <c r="N22" s="200"/>
      <c r="O22" s="203"/>
      <c r="P22" s="223"/>
      <c r="Q22" s="203"/>
      <c r="R22" s="226"/>
    </row>
    <row r="23" spans="1:27" ht="24.95" customHeight="1" thickBot="1">
      <c r="A23" s="140"/>
      <c r="B23" s="172" t="s">
        <v>62</v>
      </c>
      <c r="C23" s="173" t="s">
        <v>95</v>
      </c>
      <c r="D23" s="174" t="s">
        <v>12</v>
      </c>
      <c r="E23" s="123">
        <f>E20+7</f>
        <v>45832</v>
      </c>
      <c r="F23" s="123">
        <f>E23+2</f>
        <v>45834</v>
      </c>
      <c r="G23" s="123">
        <f>E23+3</f>
        <v>45835</v>
      </c>
      <c r="H23" s="97">
        <f>G23</f>
        <v>45835</v>
      </c>
      <c r="I23" s="123">
        <f>H23+1</f>
        <v>45836</v>
      </c>
      <c r="J23" s="124">
        <f>I23+2</f>
        <v>45838</v>
      </c>
      <c r="K23" s="116" t="s">
        <v>97</v>
      </c>
      <c r="L23" s="117">
        <v>2509</v>
      </c>
      <c r="M23" s="118" t="s">
        <v>34</v>
      </c>
      <c r="N23" s="119" t="s">
        <v>104</v>
      </c>
      <c r="O23" s="120">
        <f>O20+7</f>
        <v>45847</v>
      </c>
      <c r="P23" s="121">
        <f>P20+7</f>
        <v>45850</v>
      </c>
      <c r="Q23" s="120">
        <f>Q20+7</f>
        <v>45852</v>
      </c>
      <c r="R23" s="122">
        <f>R20+7</f>
        <v>45853</v>
      </c>
    </row>
    <row r="24" spans="1:27" ht="15.95" customHeight="1">
      <c r="B24" s="162"/>
      <c r="D24" s="39"/>
      <c r="E24" s="40"/>
      <c r="F24" s="40"/>
      <c r="I24" s="41"/>
      <c r="J24" s="40"/>
      <c r="K24" s="140"/>
      <c r="L24" s="140"/>
      <c r="M24" s="140"/>
      <c r="N24" s="146"/>
      <c r="O24" s="142"/>
      <c r="P24" s="143"/>
      <c r="Q24" s="142"/>
      <c r="R24" s="142"/>
    </row>
    <row r="25" spans="1:27" ht="15.95" customHeight="1">
      <c r="B25" s="162"/>
      <c r="C25" s="41"/>
      <c r="D25" s="39"/>
      <c r="E25" s="46"/>
      <c r="F25" s="40"/>
      <c r="G25" s="40"/>
      <c r="H25" s="46"/>
      <c r="I25" s="46"/>
      <c r="J25" s="42"/>
      <c r="K25" s="140"/>
      <c r="L25" s="140"/>
      <c r="M25" s="140"/>
      <c r="N25" s="146"/>
      <c r="O25" s="142"/>
      <c r="P25" s="143"/>
      <c r="Q25" s="142"/>
      <c r="R25" s="142"/>
    </row>
    <row r="26" spans="1:27" ht="15.95" customHeight="1">
      <c r="B26" s="185"/>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0" t="s">
        <v>15</v>
      </c>
      <c r="Q28" s="210"/>
      <c r="R28" s="210"/>
      <c r="S28" s="210"/>
      <c r="T28" s="210"/>
      <c r="U28" s="210"/>
      <c r="V28" s="210"/>
      <c r="W28" s="210"/>
      <c r="X28" s="210"/>
      <c r="Z28" s="25"/>
    </row>
    <row r="29" spans="1:27" ht="15.95" customHeight="1">
      <c r="A29" s="55"/>
      <c r="K29" s="23"/>
      <c r="L29" s="23"/>
      <c r="M29" s="23"/>
      <c r="N29" s="23"/>
      <c r="O29"/>
      <c r="P29" s="210"/>
      <c r="Q29" s="210"/>
      <c r="R29" s="210"/>
      <c r="S29" s="210"/>
      <c r="T29" s="210"/>
      <c r="U29" s="210"/>
      <c r="V29" s="210"/>
      <c r="W29" s="210"/>
      <c r="X29" s="210"/>
    </row>
    <row r="30" spans="1:27" ht="15.95" customHeight="1">
      <c r="A30" s="37"/>
      <c r="K30" s="23"/>
      <c r="L30" s="23"/>
      <c r="M30" s="23"/>
      <c r="N30" s="23"/>
      <c r="O30"/>
      <c r="P30" s="210"/>
      <c r="Q30" s="210"/>
      <c r="R30" s="210"/>
      <c r="S30" s="210"/>
      <c r="T30" s="210"/>
      <c r="U30" s="210"/>
      <c r="V30" s="210"/>
      <c r="W30" s="210"/>
      <c r="X30" s="210"/>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57</v>
      </c>
      <c r="R33" s="49"/>
      <c r="S33" s="49"/>
      <c r="T33" s="50"/>
      <c r="U33" s="50"/>
      <c r="V33" s="49"/>
      <c r="W33" s="48" t="s">
        <v>58</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51</v>
      </c>
      <c r="R35" s="49"/>
      <c r="S35" s="49"/>
      <c r="T35" s="50"/>
      <c r="U35" s="50"/>
      <c r="V35" s="49"/>
      <c r="W35" s="50" t="s">
        <v>17</v>
      </c>
      <c r="X35" s="49"/>
    </row>
    <row r="36" spans="1:24" ht="15.95" customHeight="1">
      <c r="A36" s="37"/>
      <c r="K36" s="23"/>
      <c r="L36" s="23"/>
      <c r="M36" s="23"/>
      <c r="N36" s="23"/>
      <c r="O36"/>
      <c r="P36" s="50" t="s">
        <v>18</v>
      </c>
      <c r="R36" s="49"/>
      <c r="S36" s="49"/>
      <c r="T36" s="49"/>
      <c r="U36" s="49"/>
      <c r="V36" s="49"/>
      <c r="W36" s="50" t="s">
        <v>19</v>
      </c>
      <c r="X36" s="49"/>
    </row>
    <row r="37" spans="1:24" ht="15.95" customHeight="1">
      <c r="A37" s="37"/>
      <c r="J37" s="25"/>
      <c r="P37" s="50" t="s">
        <v>20</v>
      </c>
      <c r="Q37" s="49"/>
      <c r="R37" s="49"/>
      <c r="S37" s="49"/>
      <c r="T37" s="49"/>
      <c r="U37" s="49"/>
      <c r="V37" s="48"/>
      <c r="W37" s="53" t="s">
        <v>21</v>
      </c>
    </row>
    <row r="38" spans="1:24" ht="15.95" customHeight="1">
      <c r="A38" s="37"/>
      <c r="J38" s="25"/>
      <c r="P38" s="50" t="s">
        <v>22</v>
      </c>
      <c r="Q38" s="49"/>
      <c r="R38" s="49"/>
      <c r="S38" s="49"/>
      <c r="T38" s="49"/>
      <c r="U38" s="49"/>
      <c r="V38" s="54"/>
      <c r="W38" s="49"/>
    </row>
    <row r="39" spans="1:24" ht="15.95" customHeight="1">
      <c r="A39" s="37"/>
      <c r="J39" s="25"/>
      <c r="P39" s="50" t="s">
        <v>23</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K25" sqref="K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5">
        <f ca="1">TODAY()</f>
        <v>45805</v>
      </c>
      <c r="W2" s="215"/>
      <c r="X2" s="7"/>
      <c r="Y2" s="7"/>
    </row>
    <row r="3" spans="1:25" ht="23.25">
      <c r="B3" s="8" t="s">
        <v>2</v>
      </c>
      <c r="C3" s="9"/>
      <c r="D3" s="9"/>
      <c r="E3" s="9"/>
      <c r="F3" s="9"/>
      <c r="G3" s="9"/>
      <c r="H3" s="9"/>
      <c r="J3" s="10" t="s">
        <v>38</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29" t="s">
        <v>76</v>
      </c>
      <c r="C8" s="230"/>
      <c r="D8" s="230"/>
      <c r="E8" s="230"/>
      <c r="F8" s="230"/>
      <c r="G8" s="230"/>
      <c r="H8" s="230"/>
      <c r="I8" s="230"/>
      <c r="J8" s="230"/>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16</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c r="A13" s="37"/>
      <c r="B13" s="171"/>
      <c r="C13" s="164" t="s">
        <v>53</v>
      </c>
      <c r="D13" s="169">
        <v>2527</v>
      </c>
      <c r="E13" s="158" t="s">
        <v>13</v>
      </c>
      <c r="F13" s="155" t="s">
        <v>92</v>
      </c>
      <c r="G13" s="85">
        <f>+F13+2</f>
        <v>45810</v>
      </c>
      <c r="H13" s="85">
        <f>+G13</f>
        <v>45810</v>
      </c>
      <c r="I13" s="153">
        <f>H13+2</f>
        <v>45812</v>
      </c>
      <c r="J13" s="234" t="s">
        <v>96</v>
      </c>
      <c r="K13" s="236">
        <v>2507</v>
      </c>
      <c r="L13" s="204" t="s">
        <v>49</v>
      </c>
      <c r="M13" s="227" t="s">
        <v>59</v>
      </c>
      <c r="N13" s="201">
        <v>45819</v>
      </c>
      <c r="O13" s="238">
        <f>N13+3</f>
        <v>45822</v>
      </c>
      <c r="P13" s="240">
        <f>N13+5</f>
        <v>45824</v>
      </c>
      <c r="Q13" s="242">
        <f>N13+6</f>
        <v>45825</v>
      </c>
    </row>
    <row r="14" spans="1:25" ht="26.1" customHeight="1" thickBot="1">
      <c r="A14" s="37"/>
      <c r="B14" s="140"/>
      <c r="C14" s="187" t="s">
        <v>52</v>
      </c>
      <c r="D14" s="179">
        <v>2518</v>
      </c>
      <c r="E14" s="180" t="s">
        <v>13</v>
      </c>
      <c r="F14" s="94">
        <f>F13+2</f>
        <v>45810</v>
      </c>
      <c r="G14" s="94">
        <f>+F14+2</f>
        <v>45812</v>
      </c>
      <c r="H14" s="94">
        <f>+G14</f>
        <v>45812</v>
      </c>
      <c r="I14" s="95">
        <f>+H14+3</f>
        <v>45815</v>
      </c>
      <c r="J14" s="235"/>
      <c r="K14" s="237"/>
      <c r="L14" s="206"/>
      <c r="M14" s="228"/>
      <c r="N14" s="203"/>
      <c r="O14" s="239"/>
      <c r="P14" s="241"/>
      <c r="Q14" s="243"/>
    </row>
    <row r="15" spans="1:25" ht="26.1" customHeight="1">
      <c r="A15" s="37"/>
      <c r="B15" s="171"/>
      <c r="C15" s="176" t="s">
        <v>53</v>
      </c>
      <c r="D15" s="181">
        <v>2528</v>
      </c>
      <c r="E15" s="182" t="s">
        <v>13</v>
      </c>
      <c r="F15" s="89">
        <f>F14+2</f>
        <v>45812</v>
      </c>
      <c r="G15" s="83">
        <f>F15+2</f>
        <v>45814</v>
      </c>
      <c r="H15" s="83">
        <f>G15</f>
        <v>45814</v>
      </c>
      <c r="I15" s="160">
        <f>G15+3</f>
        <v>45817</v>
      </c>
      <c r="J15" s="189" t="s">
        <v>97</v>
      </c>
      <c r="K15" s="192">
        <v>2508</v>
      </c>
      <c r="L15" s="204" t="s">
        <v>49</v>
      </c>
      <c r="M15" s="198" t="s">
        <v>71</v>
      </c>
      <c r="N15" s="207">
        <f>N13+7</f>
        <v>45826</v>
      </c>
      <c r="O15" s="244">
        <f>O13+7</f>
        <v>45829</v>
      </c>
      <c r="P15" s="247">
        <f>P13+7</f>
        <v>45831</v>
      </c>
      <c r="Q15" s="250">
        <f>Q13+7</f>
        <v>45832</v>
      </c>
    </row>
    <row r="16" spans="1:25" ht="26.1" customHeight="1">
      <c r="A16" s="37"/>
      <c r="B16" s="171"/>
      <c r="C16" s="164" t="s">
        <v>52</v>
      </c>
      <c r="D16" s="183">
        <v>2519</v>
      </c>
      <c r="E16" s="167" t="s">
        <v>13</v>
      </c>
      <c r="F16" s="92">
        <f>F13+7</f>
        <v>45815</v>
      </c>
      <c r="G16" s="92">
        <f t="shared" ref="G16:G18" si="0">+F16+2</f>
        <v>45817</v>
      </c>
      <c r="H16" s="92">
        <f t="shared" ref="H16:H18" si="1">+G16</f>
        <v>45817</v>
      </c>
      <c r="I16" s="159">
        <f>H16+2</f>
        <v>45819</v>
      </c>
      <c r="J16" s="190"/>
      <c r="K16" s="193"/>
      <c r="L16" s="205"/>
      <c r="M16" s="199"/>
      <c r="N16" s="208"/>
      <c r="O16" s="245"/>
      <c r="P16" s="248"/>
      <c r="Q16" s="251"/>
    </row>
    <row r="17" spans="1:27" ht="26.1" customHeight="1" thickBot="1">
      <c r="A17" s="37"/>
      <c r="B17" s="171"/>
      <c r="C17" s="187" t="s">
        <v>53</v>
      </c>
      <c r="D17" s="179">
        <v>2529</v>
      </c>
      <c r="E17" s="180" t="s">
        <v>13</v>
      </c>
      <c r="F17" s="94">
        <f>F14+7</f>
        <v>45817</v>
      </c>
      <c r="G17" s="94">
        <f t="shared" si="0"/>
        <v>45819</v>
      </c>
      <c r="H17" s="94">
        <f t="shared" si="1"/>
        <v>45819</v>
      </c>
      <c r="I17" s="95">
        <f>+H17+3</f>
        <v>45822</v>
      </c>
      <c r="J17" s="191"/>
      <c r="K17" s="194"/>
      <c r="L17" s="206"/>
      <c r="M17" s="200"/>
      <c r="N17" s="209"/>
      <c r="O17" s="246"/>
      <c r="P17" s="249"/>
      <c r="Q17" s="252"/>
    </row>
    <row r="18" spans="1:27" ht="26.1" customHeight="1">
      <c r="A18" s="37"/>
      <c r="B18" s="171"/>
      <c r="C18" s="77" t="s">
        <v>52</v>
      </c>
      <c r="D18" s="184">
        <v>2520</v>
      </c>
      <c r="E18" s="158" t="s">
        <v>13</v>
      </c>
      <c r="F18" s="83">
        <f>I16</f>
        <v>45819</v>
      </c>
      <c r="G18" s="83">
        <f t="shared" si="0"/>
        <v>45821</v>
      </c>
      <c r="H18" s="83">
        <f t="shared" si="1"/>
        <v>45821</v>
      </c>
      <c r="I18" s="160">
        <f>H18+3</f>
        <v>45824</v>
      </c>
      <c r="J18" s="189" t="s">
        <v>98</v>
      </c>
      <c r="K18" s="192">
        <v>2508</v>
      </c>
      <c r="L18" s="195" t="s">
        <v>34</v>
      </c>
      <c r="M18" s="198" t="s">
        <v>84</v>
      </c>
      <c r="N18" s="207">
        <f>N15+7</f>
        <v>45833</v>
      </c>
      <c r="O18" s="211">
        <f>O15+7</f>
        <v>45836</v>
      </c>
      <c r="P18" s="211">
        <f>P15+7</f>
        <v>45838</v>
      </c>
      <c r="Q18" s="217">
        <f>Q15+7</f>
        <v>45839</v>
      </c>
    </row>
    <row r="19" spans="1:27" ht="26.1" customHeight="1">
      <c r="A19" s="37"/>
      <c r="B19" s="171"/>
      <c r="C19" s="77" t="s">
        <v>53</v>
      </c>
      <c r="D19" s="169">
        <v>2530</v>
      </c>
      <c r="E19" s="158" t="s">
        <v>13</v>
      </c>
      <c r="F19" s="92">
        <f>F16+7</f>
        <v>45822</v>
      </c>
      <c r="G19" s="92">
        <f t="shared" ref="G19:G24" si="2">+F19+2</f>
        <v>45824</v>
      </c>
      <c r="H19" s="92">
        <f t="shared" ref="H19:H24" si="3">+G19</f>
        <v>45824</v>
      </c>
      <c r="I19" s="159">
        <f>H19+2</f>
        <v>45826</v>
      </c>
      <c r="J19" s="190"/>
      <c r="K19" s="193"/>
      <c r="L19" s="196"/>
      <c r="M19" s="199"/>
      <c r="N19" s="208"/>
      <c r="O19" s="216"/>
      <c r="P19" s="216"/>
      <c r="Q19" s="218"/>
    </row>
    <row r="20" spans="1:27" ht="26.1" customHeight="1" thickBot="1">
      <c r="A20" s="37"/>
      <c r="B20" s="171"/>
      <c r="C20" s="187" t="s">
        <v>52</v>
      </c>
      <c r="D20" s="179">
        <v>2521</v>
      </c>
      <c r="E20" s="180" t="s">
        <v>13</v>
      </c>
      <c r="F20" s="94">
        <f>I18</f>
        <v>45824</v>
      </c>
      <c r="G20" s="94">
        <f t="shared" si="2"/>
        <v>45826</v>
      </c>
      <c r="H20" s="94">
        <f t="shared" si="3"/>
        <v>45826</v>
      </c>
      <c r="I20" s="95">
        <f>+H20+3</f>
        <v>45829</v>
      </c>
      <c r="J20" s="191"/>
      <c r="K20" s="194"/>
      <c r="L20" s="197"/>
      <c r="M20" s="200"/>
      <c r="N20" s="209"/>
      <c r="O20" s="212"/>
      <c r="P20" s="212"/>
      <c r="Q20" s="219"/>
    </row>
    <row r="21" spans="1:27" ht="26.1" customHeight="1">
      <c r="A21" s="37"/>
      <c r="B21" s="171"/>
      <c r="C21" s="176" t="s">
        <v>53</v>
      </c>
      <c r="D21" s="181">
        <v>2531</v>
      </c>
      <c r="E21" s="182" t="s">
        <v>13</v>
      </c>
      <c r="F21" s="83">
        <f>I19</f>
        <v>45826</v>
      </c>
      <c r="G21" s="83">
        <f t="shared" si="2"/>
        <v>45828</v>
      </c>
      <c r="H21" s="83">
        <f t="shared" si="3"/>
        <v>45828</v>
      </c>
      <c r="I21" s="160">
        <f>H21+3</f>
        <v>45831</v>
      </c>
      <c r="J21" s="189" t="s">
        <v>96</v>
      </c>
      <c r="K21" s="192">
        <v>2508</v>
      </c>
      <c r="L21" s="195" t="s">
        <v>34</v>
      </c>
      <c r="M21" s="198" t="s">
        <v>99</v>
      </c>
      <c r="N21" s="207">
        <f>N18+7</f>
        <v>45840</v>
      </c>
      <c r="O21" s="211">
        <f>O18+7</f>
        <v>45843</v>
      </c>
      <c r="P21" s="211">
        <f>P18+7</f>
        <v>45845</v>
      </c>
      <c r="Q21" s="217">
        <f>Q18+7</f>
        <v>45846</v>
      </c>
    </row>
    <row r="22" spans="1:27" ht="26.1" customHeight="1">
      <c r="A22" s="37"/>
      <c r="B22" s="171"/>
      <c r="C22" s="164" t="s">
        <v>52</v>
      </c>
      <c r="D22" s="183">
        <v>2522</v>
      </c>
      <c r="E22" s="167" t="s">
        <v>13</v>
      </c>
      <c r="F22" s="92">
        <f>F19+7</f>
        <v>45829</v>
      </c>
      <c r="G22" s="92">
        <f t="shared" si="2"/>
        <v>45831</v>
      </c>
      <c r="H22" s="92">
        <f t="shared" si="3"/>
        <v>45831</v>
      </c>
      <c r="I22" s="159">
        <f>H22+2</f>
        <v>45833</v>
      </c>
      <c r="J22" s="190"/>
      <c r="K22" s="193"/>
      <c r="L22" s="196"/>
      <c r="M22" s="199"/>
      <c r="N22" s="208"/>
      <c r="O22" s="216"/>
      <c r="P22" s="216"/>
      <c r="Q22" s="218"/>
    </row>
    <row r="23" spans="1:27" ht="26.1" customHeight="1" thickBot="1">
      <c r="A23" s="37"/>
      <c r="B23" s="171"/>
      <c r="C23" s="187" t="s">
        <v>53</v>
      </c>
      <c r="D23" s="179">
        <v>2532</v>
      </c>
      <c r="E23" s="180" t="s">
        <v>13</v>
      </c>
      <c r="F23" s="94">
        <f>I21</f>
        <v>45831</v>
      </c>
      <c r="G23" s="94">
        <f t="shared" si="2"/>
        <v>45833</v>
      </c>
      <c r="H23" s="94">
        <f t="shared" si="3"/>
        <v>45833</v>
      </c>
      <c r="I23" s="95">
        <f>+H23+3</f>
        <v>45836</v>
      </c>
      <c r="J23" s="191"/>
      <c r="K23" s="194"/>
      <c r="L23" s="197"/>
      <c r="M23" s="200"/>
      <c r="N23" s="209"/>
      <c r="O23" s="212"/>
      <c r="P23" s="212"/>
      <c r="Q23" s="219"/>
    </row>
    <row r="24" spans="1:27" ht="26.1" customHeight="1" thickBot="1">
      <c r="A24" s="37"/>
      <c r="B24" s="171"/>
      <c r="C24" s="172" t="s">
        <v>52</v>
      </c>
      <c r="D24" s="170">
        <v>2523</v>
      </c>
      <c r="E24" s="96" t="s">
        <v>13</v>
      </c>
      <c r="F24" s="97">
        <f>I22</f>
        <v>45833</v>
      </c>
      <c r="G24" s="97">
        <f t="shared" si="2"/>
        <v>45835</v>
      </c>
      <c r="H24" s="97">
        <f t="shared" si="3"/>
        <v>45835</v>
      </c>
      <c r="I24" s="154">
        <f>H24+3</f>
        <v>45838</v>
      </c>
      <c r="J24" s="116" t="s">
        <v>97</v>
      </c>
      <c r="K24" s="117">
        <v>2509</v>
      </c>
      <c r="L24" s="118" t="s">
        <v>34</v>
      </c>
      <c r="M24" s="119" t="s">
        <v>104</v>
      </c>
      <c r="N24" s="120">
        <f>N21+7</f>
        <v>45847</v>
      </c>
      <c r="O24" s="121">
        <f>O21+7</f>
        <v>45850</v>
      </c>
      <c r="P24" s="120">
        <f>P21+7</f>
        <v>45852</v>
      </c>
      <c r="Q24" s="122">
        <f>Q21+7</f>
        <v>45853</v>
      </c>
    </row>
    <row r="25" spans="1:27" ht="15.95" customHeight="1">
      <c r="C25" s="168"/>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0" t="s">
        <v>15</v>
      </c>
      <c r="P32" s="210"/>
      <c r="Q32" s="210"/>
      <c r="R32" s="210"/>
      <c r="S32" s="210"/>
      <c r="T32" s="210"/>
      <c r="U32" s="210"/>
      <c r="V32" s="210"/>
      <c r="W32" s="210"/>
      <c r="Y32" s="25"/>
    </row>
    <row r="33" spans="1:25" ht="15.95" customHeight="1">
      <c r="A33" s="55"/>
      <c r="J33" s="23"/>
      <c r="K33" s="23"/>
      <c r="L33" s="23"/>
      <c r="M33" s="23"/>
      <c r="N33"/>
      <c r="O33" s="210"/>
      <c r="P33" s="210"/>
      <c r="Q33" s="210"/>
      <c r="R33" s="210"/>
      <c r="S33" s="210"/>
      <c r="T33" s="210"/>
      <c r="U33" s="210"/>
      <c r="V33" s="210"/>
      <c r="W33" s="210"/>
    </row>
    <row r="34" spans="1:25" ht="15.95" customHeight="1">
      <c r="A34" s="37"/>
      <c r="J34" s="23"/>
      <c r="K34" s="23"/>
      <c r="L34" s="23"/>
      <c r="M34" s="23"/>
      <c r="N34"/>
      <c r="O34" s="210"/>
      <c r="P34" s="210"/>
      <c r="Q34" s="210"/>
      <c r="R34" s="210"/>
      <c r="S34" s="210"/>
      <c r="T34" s="210"/>
      <c r="U34" s="210"/>
      <c r="V34" s="210"/>
      <c r="W34" s="210"/>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57</v>
      </c>
      <c r="Q37" s="49"/>
      <c r="R37" s="49"/>
      <c r="S37" s="50"/>
      <c r="T37" s="50"/>
      <c r="U37" s="49"/>
      <c r="V37" s="48" t="s">
        <v>58</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51</v>
      </c>
      <c r="Q39" s="49"/>
      <c r="R39" s="49"/>
      <c r="S39" s="50"/>
      <c r="T39" s="50"/>
      <c r="U39" s="49"/>
      <c r="V39" s="50" t="s">
        <v>17</v>
      </c>
      <c r="W39" s="49"/>
    </row>
    <row r="40" spans="1:25" ht="15.95" customHeight="1">
      <c r="A40" s="37"/>
      <c r="J40" s="23"/>
      <c r="K40" s="23"/>
      <c r="L40" s="23"/>
      <c r="M40" s="23"/>
      <c r="N40"/>
      <c r="O40" s="50" t="s">
        <v>18</v>
      </c>
      <c r="Q40" s="49"/>
      <c r="R40" s="49"/>
      <c r="S40" s="49"/>
      <c r="T40" s="49"/>
      <c r="U40" s="49"/>
      <c r="V40" s="50" t="s">
        <v>19</v>
      </c>
      <c r="W40" s="49"/>
    </row>
    <row r="41" spans="1:25" ht="15.95" customHeight="1">
      <c r="A41" s="37"/>
      <c r="O41" s="50" t="s">
        <v>20</v>
      </c>
      <c r="P41" s="49"/>
      <c r="Q41" s="49"/>
      <c r="R41" s="49"/>
      <c r="S41" s="49"/>
      <c r="T41" s="49"/>
      <c r="U41" s="48"/>
      <c r="V41" s="53" t="s">
        <v>21</v>
      </c>
    </row>
    <row r="42" spans="1:25" ht="15.95" customHeight="1">
      <c r="A42" s="37"/>
      <c r="O42" s="50" t="s">
        <v>22</v>
      </c>
      <c r="P42" s="49"/>
      <c r="Q42" s="49"/>
      <c r="R42" s="49"/>
      <c r="S42" s="49"/>
      <c r="T42" s="49"/>
      <c r="U42" s="54"/>
      <c r="V42" s="49"/>
    </row>
    <row r="43" spans="1:25" ht="15.95" customHeight="1">
      <c r="A43" s="37"/>
      <c r="O43" s="50" t="s">
        <v>23</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B8:J8"/>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 ref="V2:W2"/>
    <mergeCell ref="O18:O20"/>
    <mergeCell ref="P18:P20"/>
    <mergeCell ref="Q18:Q20"/>
    <mergeCell ref="N13:N14"/>
    <mergeCell ref="O13:O14"/>
    <mergeCell ref="P13:P14"/>
    <mergeCell ref="Q13:Q14"/>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M28" sqref="M28"/>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5">
        <f ca="1">TODAY()</f>
        <v>45805</v>
      </c>
      <c r="U2" s="215"/>
      <c r="V2" s="7"/>
      <c r="W2" s="7"/>
    </row>
    <row r="3" spans="1:23" ht="23.25">
      <c r="B3" s="8" t="s">
        <v>2</v>
      </c>
      <c r="C3" s="9"/>
      <c r="D3" s="9"/>
      <c r="E3" s="9"/>
      <c r="F3" s="9"/>
      <c r="G3" s="9"/>
      <c r="H3" s="9"/>
      <c r="I3" s="9"/>
      <c r="K3" s="10" t="s">
        <v>38</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29" t="s">
        <v>76</v>
      </c>
      <c r="C8" s="230"/>
      <c r="D8" s="230"/>
      <c r="E8" s="230"/>
      <c r="F8" s="230"/>
      <c r="G8" s="230"/>
      <c r="H8" s="230"/>
      <c r="I8" s="230"/>
      <c r="J8" s="230"/>
      <c r="M8" s="24" t="s">
        <v>6</v>
      </c>
      <c r="N8" s="36"/>
      <c r="O8" s="65"/>
      <c r="P8" s="36"/>
      <c r="Q8" s="36"/>
      <c r="R8" s="36"/>
      <c r="S8" s="36"/>
      <c r="T8" s="26"/>
    </row>
    <row r="9" spans="1:23">
      <c r="B9" s="253" t="s">
        <v>39</v>
      </c>
      <c r="C9" s="253"/>
      <c r="D9" s="253"/>
      <c r="E9" s="253"/>
      <c r="F9" s="253"/>
      <c r="G9" s="253"/>
      <c r="H9" s="253"/>
      <c r="I9" s="253"/>
      <c r="J9" s="253"/>
      <c r="K9" s="253"/>
      <c r="L9" s="33"/>
      <c r="M9" s="108"/>
      <c r="N9" s="108"/>
      <c r="O9" s="108"/>
      <c r="P9" s="108"/>
      <c r="Q9" s="108"/>
      <c r="R9" s="108"/>
      <c r="S9" s="108"/>
      <c r="T9" s="108"/>
      <c r="U9" s="108"/>
      <c r="V9" s="108"/>
      <c r="W9" s="33"/>
    </row>
    <row r="10" spans="1:23" ht="15.95" customHeight="1" thickBot="1">
      <c r="B10" s="254"/>
      <c r="C10" s="254"/>
      <c r="D10" s="254"/>
      <c r="E10" s="254"/>
      <c r="F10" s="254"/>
      <c r="G10" s="254"/>
      <c r="H10" s="254"/>
      <c r="I10" s="254"/>
      <c r="J10" s="254"/>
      <c r="K10" s="254"/>
      <c r="L10" s="33"/>
      <c r="M10" s="108"/>
      <c r="N10" s="108"/>
      <c r="O10" s="108"/>
      <c r="P10" s="108"/>
      <c r="Q10" s="108"/>
      <c r="R10" s="108"/>
      <c r="S10" s="108"/>
      <c r="T10" s="108"/>
      <c r="U10" s="108"/>
      <c r="V10" s="108"/>
      <c r="W10" s="33"/>
    </row>
    <row r="11" spans="1:23" ht="26.1" customHeight="1" thickBot="1">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c r="A12" s="188" t="s">
        <v>54</v>
      </c>
      <c r="B12" s="137" t="s">
        <v>55</v>
      </c>
      <c r="C12" s="127" t="s">
        <v>67</v>
      </c>
      <c r="D12" s="138" t="s">
        <v>13</v>
      </c>
      <c r="E12" s="91" t="s">
        <v>91</v>
      </c>
      <c r="F12" s="92" t="s">
        <v>40</v>
      </c>
      <c r="G12" s="91">
        <f>I12+1</f>
        <v>45811</v>
      </c>
      <c r="H12" s="92" t="s">
        <v>14</v>
      </c>
      <c r="I12" s="91">
        <f>E12+1</f>
        <v>45810</v>
      </c>
      <c r="J12" s="156" t="s">
        <v>40</v>
      </c>
      <c r="K12" s="166">
        <f>G12+1</f>
        <v>45812</v>
      </c>
      <c r="L12" s="189" t="s">
        <v>96</v>
      </c>
      <c r="M12" s="263">
        <v>2507</v>
      </c>
      <c r="N12" s="195" t="s">
        <v>34</v>
      </c>
      <c r="O12" s="227" t="s">
        <v>59</v>
      </c>
      <c r="P12" s="207">
        <v>45812</v>
      </c>
      <c r="Q12" s="244">
        <f>P12+3</f>
        <v>45815</v>
      </c>
      <c r="R12" s="247">
        <f>P12+5</f>
        <v>45817</v>
      </c>
      <c r="S12" s="255">
        <f>P12+6</f>
        <v>45818</v>
      </c>
      <c r="T12" s="108"/>
      <c r="U12" s="108"/>
      <c r="V12" s="108"/>
      <c r="W12" s="40"/>
    </row>
    <row r="13" spans="1:23" ht="26.1" customHeight="1">
      <c r="A13" s="188" t="s">
        <v>85</v>
      </c>
      <c r="B13" s="164" t="s">
        <v>41</v>
      </c>
      <c r="C13" s="80" t="s">
        <v>68</v>
      </c>
      <c r="D13" s="165" t="s">
        <v>12</v>
      </c>
      <c r="E13" s="86" t="s">
        <v>81</v>
      </c>
      <c r="F13" s="86" t="s">
        <v>91</v>
      </c>
      <c r="G13" s="86" t="s">
        <v>81</v>
      </c>
      <c r="H13" s="86" t="str">
        <f>G13</f>
        <v>SKIP</v>
      </c>
      <c r="I13" s="86" t="s">
        <v>81</v>
      </c>
      <c r="J13" s="88" t="s">
        <v>81</v>
      </c>
      <c r="K13" s="139" t="s">
        <v>81</v>
      </c>
      <c r="L13" s="190"/>
      <c r="M13" s="264"/>
      <c r="N13" s="196"/>
      <c r="O13" s="266"/>
      <c r="P13" s="208"/>
      <c r="Q13" s="245"/>
      <c r="R13" s="248"/>
      <c r="S13" s="256"/>
      <c r="T13" s="108"/>
      <c r="U13" s="108"/>
      <c r="V13" s="108"/>
      <c r="W13" s="46"/>
    </row>
    <row r="14" spans="1:23" ht="26.1" customHeight="1" thickBot="1">
      <c r="A14" s="188" t="s">
        <v>93</v>
      </c>
      <c r="B14" s="175" t="s">
        <v>42</v>
      </c>
      <c r="C14" s="81" t="s">
        <v>69</v>
      </c>
      <c r="D14" s="82" t="s">
        <v>13</v>
      </c>
      <c r="E14" s="93">
        <f>E12-2</f>
        <v>45807</v>
      </c>
      <c r="F14" s="93" t="s">
        <v>40</v>
      </c>
      <c r="G14" s="93">
        <f>E14+6</f>
        <v>45813</v>
      </c>
      <c r="H14" s="94" t="s">
        <v>40</v>
      </c>
      <c r="I14" s="94" t="s">
        <v>40</v>
      </c>
      <c r="J14" s="147">
        <f>G14</f>
        <v>45813</v>
      </c>
      <c r="K14" s="114">
        <f>J14+1</f>
        <v>45814</v>
      </c>
      <c r="L14" s="191"/>
      <c r="M14" s="265"/>
      <c r="N14" s="197"/>
      <c r="O14" s="228"/>
      <c r="P14" s="209"/>
      <c r="Q14" s="246"/>
      <c r="R14" s="249"/>
      <c r="S14" s="257"/>
      <c r="T14" s="108"/>
      <c r="U14" s="108"/>
      <c r="V14" s="108"/>
      <c r="W14" s="46"/>
    </row>
    <row r="15" spans="1:23" ht="26.1" customHeight="1">
      <c r="A15" s="171"/>
      <c r="B15" s="176" t="s">
        <v>41</v>
      </c>
      <c r="C15" s="177" t="s">
        <v>70</v>
      </c>
      <c r="D15" s="178" t="s">
        <v>12</v>
      </c>
      <c r="E15" s="89">
        <f>E12+4</f>
        <v>45813</v>
      </c>
      <c r="F15" s="89" t="s">
        <v>14</v>
      </c>
      <c r="G15" s="89">
        <f>I15+1</f>
        <v>45815</v>
      </c>
      <c r="H15" s="89">
        <f>I15</f>
        <v>45814</v>
      </c>
      <c r="I15" s="89">
        <f>E15+1</f>
        <v>45814</v>
      </c>
      <c r="J15" s="90" t="s">
        <v>14</v>
      </c>
      <c r="K15" s="145">
        <f>G15+2</f>
        <v>45817</v>
      </c>
      <c r="L15" s="234" t="s">
        <v>97</v>
      </c>
      <c r="M15" s="236">
        <v>2508</v>
      </c>
      <c r="N15" s="195" t="s">
        <v>34</v>
      </c>
      <c r="O15" s="260" t="s">
        <v>71</v>
      </c>
      <c r="P15" s="207">
        <f>P12+7</f>
        <v>45819</v>
      </c>
      <c r="Q15" s="244">
        <f>Q12+7</f>
        <v>45822</v>
      </c>
      <c r="R15" s="247">
        <f>R12+7</f>
        <v>45824</v>
      </c>
      <c r="S15" s="250">
        <f>S12+7</f>
        <v>45825</v>
      </c>
      <c r="T15" s="108"/>
      <c r="U15" s="108"/>
      <c r="V15" s="108"/>
      <c r="W15" s="46"/>
    </row>
    <row r="16" spans="1:23" ht="26.1" customHeight="1">
      <c r="A16" s="171"/>
      <c r="B16" s="164" t="s">
        <v>55</v>
      </c>
      <c r="C16" s="80" t="s">
        <v>77</v>
      </c>
      <c r="D16" s="165" t="s">
        <v>13</v>
      </c>
      <c r="E16" s="91">
        <f>E12+7</f>
        <v>45816</v>
      </c>
      <c r="F16" s="92" t="s">
        <v>40</v>
      </c>
      <c r="G16" s="92">
        <f>I16+1</f>
        <v>45818</v>
      </c>
      <c r="H16" s="92" t="s">
        <v>14</v>
      </c>
      <c r="I16" s="92">
        <f>E16+1</f>
        <v>45817</v>
      </c>
      <c r="J16" s="156" t="s">
        <v>40</v>
      </c>
      <c r="K16" s="157">
        <f>G16+1</f>
        <v>45819</v>
      </c>
      <c r="L16" s="258"/>
      <c r="M16" s="259"/>
      <c r="N16" s="196"/>
      <c r="O16" s="261"/>
      <c r="P16" s="208"/>
      <c r="Q16" s="245"/>
      <c r="R16" s="248"/>
      <c r="S16" s="251"/>
      <c r="T16" s="108"/>
      <c r="U16" s="108"/>
      <c r="V16" s="108"/>
      <c r="W16" s="40"/>
    </row>
    <row r="17" spans="1:25" ht="26.1" customHeight="1">
      <c r="A17" s="171"/>
      <c r="B17" s="164" t="s">
        <v>41</v>
      </c>
      <c r="C17" s="80" t="s">
        <v>78</v>
      </c>
      <c r="D17" s="165" t="s">
        <v>12</v>
      </c>
      <c r="E17" s="86">
        <f>E16+1</f>
        <v>45817</v>
      </c>
      <c r="F17" s="86">
        <f>E17-1</f>
        <v>45816</v>
      </c>
      <c r="G17" s="86">
        <f>E17+1</f>
        <v>45818</v>
      </c>
      <c r="H17" s="87">
        <f>G17</f>
        <v>45818</v>
      </c>
      <c r="I17" s="86">
        <f>G17+1</f>
        <v>45819</v>
      </c>
      <c r="J17" s="88">
        <f>I17</f>
        <v>45819</v>
      </c>
      <c r="K17" s="139">
        <f>I17+1</f>
        <v>45820</v>
      </c>
      <c r="L17" s="258"/>
      <c r="M17" s="259"/>
      <c r="N17" s="196"/>
      <c r="O17" s="261"/>
      <c r="P17" s="208"/>
      <c r="Q17" s="245"/>
      <c r="R17" s="248"/>
      <c r="S17" s="251"/>
      <c r="T17" s="108"/>
      <c r="U17" s="108"/>
      <c r="V17" s="108"/>
      <c r="W17" s="46"/>
    </row>
    <row r="18" spans="1:25" ht="26.1" customHeight="1" thickBot="1">
      <c r="A18" s="171"/>
      <c r="B18" s="175" t="s">
        <v>42</v>
      </c>
      <c r="C18" s="81" t="s">
        <v>79</v>
      </c>
      <c r="D18" s="82" t="s">
        <v>13</v>
      </c>
      <c r="E18" s="93">
        <f>E14+7</f>
        <v>45814</v>
      </c>
      <c r="F18" s="93" t="s">
        <v>40</v>
      </c>
      <c r="G18" s="93">
        <f>E18+6</f>
        <v>45820</v>
      </c>
      <c r="H18" s="94" t="s">
        <v>40</v>
      </c>
      <c r="I18" s="94" t="s">
        <v>40</v>
      </c>
      <c r="J18" s="147">
        <f>G18</f>
        <v>45820</v>
      </c>
      <c r="K18" s="114">
        <f>J18+1</f>
        <v>45821</v>
      </c>
      <c r="L18" s="235"/>
      <c r="M18" s="237"/>
      <c r="N18" s="197"/>
      <c r="O18" s="262"/>
      <c r="P18" s="209"/>
      <c r="Q18" s="246"/>
      <c r="R18" s="249"/>
      <c r="S18" s="252"/>
      <c r="T18" s="108"/>
      <c r="U18" s="108"/>
      <c r="V18" s="108"/>
      <c r="W18" s="46"/>
    </row>
    <row r="19" spans="1:25" ht="26.1" customHeight="1">
      <c r="A19" s="171"/>
      <c r="B19" s="176" t="s">
        <v>41</v>
      </c>
      <c r="C19" s="177" t="s">
        <v>80</v>
      </c>
      <c r="D19" s="178" t="s">
        <v>12</v>
      </c>
      <c r="E19" s="89">
        <f>E15+7</f>
        <v>45820</v>
      </c>
      <c r="F19" s="89" t="s">
        <v>14</v>
      </c>
      <c r="G19" s="89">
        <f>I19+1</f>
        <v>45822</v>
      </c>
      <c r="H19" s="89">
        <f>I19</f>
        <v>45821</v>
      </c>
      <c r="I19" s="83">
        <f>E19+1</f>
        <v>45821</v>
      </c>
      <c r="J19" s="90" t="s">
        <v>14</v>
      </c>
      <c r="K19" s="145">
        <f>G19+1</f>
        <v>45823</v>
      </c>
      <c r="L19" s="234" t="s">
        <v>56</v>
      </c>
      <c r="M19" s="236">
        <v>2508</v>
      </c>
      <c r="N19" s="204" t="s">
        <v>34</v>
      </c>
      <c r="O19" s="260" t="s">
        <v>84</v>
      </c>
      <c r="P19" s="207">
        <f>P15+7</f>
        <v>45826</v>
      </c>
      <c r="Q19" s="207">
        <f t="shared" ref="Q19:S19" si="0">Q15+7</f>
        <v>45829</v>
      </c>
      <c r="R19" s="207">
        <f t="shared" si="0"/>
        <v>45831</v>
      </c>
      <c r="S19" s="213">
        <f t="shared" si="0"/>
        <v>45832</v>
      </c>
      <c r="T19" s="108"/>
      <c r="U19" s="108"/>
      <c r="V19" s="108"/>
      <c r="W19" s="46"/>
    </row>
    <row r="20" spans="1:25" ht="26.1" customHeight="1">
      <c r="A20" s="171"/>
      <c r="B20" s="164" t="s">
        <v>55</v>
      </c>
      <c r="C20" s="80" t="s">
        <v>86</v>
      </c>
      <c r="D20" s="165" t="s">
        <v>13</v>
      </c>
      <c r="E20" s="92">
        <f t="shared" ref="E20:E27" si="1">E16+7</f>
        <v>45823</v>
      </c>
      <c r="F20" s="92" t="s">
        <v>40</v>
      </c>
      <c r="G20" s="92">
        <f>I20+1</f>
        <v>45825</v>
      </c>
      <c r="H20" s="92" t="s">
        <v>14</v>
      </c>
      <c r="I20" s="92">
        <f>E20+1</f>
        <v>45824</v>
      </c>
      <c r="J20" s="156" t="s">
        <v>40</v>
      </c>
      <c r="K20" s="157">
        <f>G20+1</f>
        <v>45826</v>
      </c>
      <c r="L20" s="258"/>
      <c r="M20" s="259"/>
      <c r="N20" s="205"/>
      <c r="O20" s="261"/>
      <c r="P20" s="208"/>
      <c r="Q20" s="208"/>
      <c r="R20" s="208"/>
      <c r="S20" s="220"/>
      <c r="T20" s="108"/>
      <c r="U20" s="108"/>
      <c r="V20" s="108"/>
      <c r="W20" s="40"/>
    </row>
    <row r="21" spans="1:25" ht="26.1" customHeight="1">
      <c r="A21" s="171"/>
      <c r="B21" s="164" t="s">
        <v>41</v>
      </c>
      <c r="C21" s="80" t="s">
        <v>87</v>
      </c>
      <c r="D21" s="165" t="s">
        <v>12</v>
      </c>
      <c r="E21" s="86">
        <f>E17+7</f>
        <v>45824</v>
      </c>
      <c r="F21" s="86">
        <f>E21-1</f>
        <v>45823</v>
      </c>
      <c r="G21" s="86">
        <f>E21+1</f>
        <v>45825</v>
      </c>
      <c r="H21" s="87">
        <f>G21</f>
        <v>45825</v>
      </c>
      <c r="I21" s="86">
        <f>G21+1</f>
        <v>45826</v>
      </c>
      <c r="J21" s="88">
        <f>I21</f>
        <v>45826</v>
      </c>
      <c r="K21" s="139">
        <f>I21+1</f>
        <v>45827</v>
      </c>
      <c r="L21" s="258"/>
      <c r="M21" s="259"/>
      <c r="N21" s="205"/>
      <c r="O21" s="261"/>
      <c r="P21" s="208"/>
      <c r="Q21" s="208"/>
      <c r="R21" s="208"/>
      <c r="S21" s="220"/>
      <c r="T21" s="108"/>
      <c r="U21" s="108"/>
      <c r="V21" s="108"/>
      <c r="W21" s="46"/>
    </row>
    <row r="22" spans="1:25" ht="26.1" customHeight="1" thickBot="1">
      <c r="A22" s="171"/>
      <c r="B22" s="175" t="s">
        <v>42</v>
      </c>
      <c r="C22" s="81" t="s">
        <v>88</v>
      </c>
      <c r="D22" s="82" t="s">
        <v>13</v>
      </c>
      <c r="E22" s="93">
        <f>E18+7</f>
        <v>45821</v>
      </c>
      <c r="F22" s="93" t="s">
        <v>40</v>
      </c>
      <c r="G22" s="93">
        <f>E22+6</f>
        <v>45827</v>
      </c>
      <c r="H22" s="94" t="s">
        <v>40</v>
      </c>
      <c r="I22" s="94" t="s">
        <v>40</v>
      </c>
      <c r="J22" s="147">
        <f>G22</f>
        <v>45827</v>
      </c>
      <c r="K22" s="114">
        <f>J22+1</f>
        <v>45828</v>
      </c>
      <c r="L22" s="235"/>
      <c r="M22" s="237"/>
      <c r="N22" s="206"/>
      <c r="O22" s="262"/>
      <c r="P22" s="209"/>
      <c r="Q22" s="209"/>
      <c r="R22" s="209"/>
      <c r="S22" s="214"/>
      <c r="T22" s="108"/>
      <c r="U22" s="108"/>
      <c r="V22" s="108"/>
      <c r="W22" s="46"/>
    </row>
    <row r="23" spans="1:25" ht="26.1" customHeight="1">
      <c r="A23" s="171"/>
      <c r="B23" s="176" t="s">
        <v>41</v>
      </c>
      <c r="C23" s="177" t="s">
        <v>89</v>
      </c>
      <c r="D23" s="178" t="s">
        <v>12</v>
      </c>
      <c r="E23" s="89">
        <f>E19+7</f>
        <v>45827</v>
      </c>
      <c r="F23" s="89" t="s">
        <v>40</v>
      </c>
      <c r="G23" s="89">
        <f>H23+1</f>
        <v>45829</v>
      </c>
      <c r="H23" s="89">
        <f>E23+1</f>
        <v>45828</v>
      </c>
      <c r="I23" s="83">
        <f>H23</f>
        <v>45828</v>
      </c>
      <c r="J23" s="90" t="s">
        <v>14</v>
      </c>
      <c r="K23" s="145">
        <f>G23+2</f>
        <v>45831</v>
      </c>
      <c r="L23" s="234" t="s">
        <v>96</v>
      </c>
      <c r="M23" s="236">
        <v>2508</v>
      </c>
      <c r="N23" s="204" t="s">
        <v>34</v>
      </c>
      <c r="O23" s="260" t="s">
        <v>99</v>
      </c>
      <c r="P23" s="207">
        <f>P19+7</f>
        <v>45833</v>
      </c>
      <c r="Q23" s="207">
        <f t="shared" ref="Q23:S23" si="2">Q19+7</f>
        <v>45836</v>
      </c>
      <c r="R23" s="207">
        <f t="shared" si="2"/>
        <v>45838</v>
      </c>
      <c r="S23" s="213">
        <f t="shared" si="2"/>
        <v>45839</v>
      </c>
      <c r="T23" s="108"/>
      <c r="U23" s="108"/>
      <c r="V23" s="108"/>
      <c r="W23" s="46"/>
    </row>
    <row r="24" spans="1:25" ht="26.1" customHeight="1">
      <c r="A24" s="171"/>
      <c r="B24" s="164" t="s">
        <v>55</v>
      </c>
      <c r="C24" s="80" t="s">
        <v>100</v>
      </c>
      <c r="D24" s="165" t="s">
        <v>13</v>
      </c>
      <c r="E24" s="92">
        <f t="shared" si="1"/>
        <v>45830</v>
      </c>
      <c r="F24" s="92" t="s">
        <v>40</v>
      </c>
      <c r="G24" s="92">
        <f>I24+1</f>
        <v>45832</v>
      </c>
      <c r="H24" s="92" t="s">
        <v>14</v>
      </c>
      <c r="I24" s="92">
        <f>E24+1</f>
        <v>45831</v>
      </c>
      <c r="J24" s="156" t="s">
        <v>40</v>
      </c>
      <c r="K24" s="157">
        <f>G24+1</f>
        <v>45833</v>
      </c>
      <c r="L24" s="258"/>
      <c r="M24" s="259"/>
      <c r="N24" s="205"/>
      <c r="O24" s="261"/>
      <c r="P24" s="208"/>
      <c r="Q24" s="208"/>
      <c r="R24" s="208"/>
      <c r="S24" s="220"/>
      <c r="T24" s="108"/>
      <c r="U24" s="108"/>
      <c r="V24" s="108"/>
      <c r="W24" s="40"/>
    </row>
    <row r="25" spans="1:25" ht="26.1" customHeight="1">
      <c r="A25" s="171"/>
      <c r="B25" s="164" t="s">
        <v>41</v>
      </c>
      <c r="C25" s="80" t="s">
        <v>101</v>
      </c>
      <c r="D25" s="165" t="s">
        <v>12</v>
      </c>
      <c r="E25" s="86">
        <f t="shared" si="1"/>
        <v>45831</v>
      </c>
      <c r="F25" s="86">
        <f>E25-1</f>
        <v>45830</v>
      </c>
      <c r="G25" s="86">
        <f>E25+1</f>
        <v>45832</v>
      </c>
      <c r="H25" s="87">
        <f>G25</f>
        <v>45832</v>
      </c>
      <c r="I25" s="86">
        <f>G25+1</f>
        <v>45833</v>
      </c>
      <c r="J25" s="88">
        <f>I25</f>
        <v>45833</v>
      </c>
      <c r="K25" s="139">
        <f>I25+1</f>
        <v>45834</v>
      </c>
      <c r="L25" s="258"/>
      <c r="M25" s="259"/>
      <c r="N25" s="205"/>
      <c r="O25" s="261"/>
      <c r="P25" s="208"/>
      <c r="Q25" s="208"/>
      <c r="R25" s="208"/>
      <c r="S25" s="220"/>
      <c r="T25" s="108"/>
      <c r="U25" s="108"/>
      <c r="V25" s="108"/>
      <c r="W25" s="46"/>
    </row>
    <row r="26" spans="1:25" ht="26.1" customHeight="1" thickBot="1">
      <c r="A26" s="171"/>
      <c r="B26" s="175" t="s">
        <v>42</v>
      </c>
      <c r="C26" s="81" t="s">
        <v>102</v>
      </c>
      <c r="D26" s="82" t="s">
        <v>13</v>
      </c>
      <c r="E26" s="93">
        <f t="shared" si="1"/>
        <v>45828</v>
      </c>
      <c r="F26" s="93" t="s">
        <v>40</v>
      </c>
      <c r="G26" s="93">
        <f>E26+6</f>
        <v>45834</v>
      </c>
      <c r="H26" s="94" t="s">
        <v>40</v>
      </c>
      <c r="I26" s="94" t="s">
        <v>40</v>
      </c>
      <c r="J26" s="147">
        <f>G26</f>
        <v>45834</v>
      </c>
      <c r="K26" s="114">
        <f>J26+1</f>
        <v>45835</v>
      </c>
      <c r="L26" s="235"/>
      <c r="M26" s="237"/>
      <c r="N26" s="206"/>
      <c r="O26" s="262"/>
      <c r="P26" s="209"/>
      <c r="Q26" s="209"/>
      <c r="R26" s="209"/>
      <c r="S26" s="214"/>
      <c r="T26" s="108"/>
      <c r="U26" s="108"/>
      <c r="V26" s="108"/>
      <c r="W26" s="46"/>
    </row>
    <row r="27" spans="1:25" ht="26.1" customHeight="1" thickBot="1">
      <c r="A27" s="171"/>
      <c r="B27" s="172" t="s">
        <v>41</v>
      </c>
      <c r="C27" s="173" t="s">
        <v>103</v>
      </c>
      <c r="D27" s="174" t="s">
        <v>12</v>
      </c>
      <c r="E27" s="123">
        <f t="shared" si="1"/>
        <v>45834</v>
      </c>
      <c r="F27" s="123" t="s">
        <v>40</v>
      </c>
      <c r="G27" s="123">
        <f>H27+1</f>
        <v>45836</v>
      </c>
      <c r="H27" s="123">
        <f>E27+1</f>
        <v>45835</v>
      </c>
      <c r="I27" s="97">
        <f>H27</f>
        <v>45835</v>
      </c>
      <c r="J27" s="124" t="s">
        <v>14</v>
      </c>
      <c r="K27" s="124">
        <f>G27+2</f>
        <v>45838</v>
      </c>
      <c r="L27" s="116" t="s">
        <v>97</v>
      </c>
      <c r="M27" s="117">
        <v>2509</v>
      </c>
      <c r="N27" s="118" t="s">
        <v>34</v>
      </c>
      <c r="O27" s="144" t="s">
        <v>104</v>
      </c>
      <c r="P27" s="120">
        <f>P23+7</f>
        <v>45840</v>
      </c>
      <c r="Q27" s="121">
        <f>Q23+7</f>
        <v>45843</v>
      </c>
      <c r="R27" s="120">
        <f>R23+7</f>
        <v>45845</v>
      </c>
      <c r="S27" s="122">
        <f>S23+7</f>
        <v>45846</v>
      </c>
      <c r="T27" s="108"/>
      <c r="U27" s="108"/>
      <c r="V27" s="108"/>
      <c r="W27" s="46"/>
    </row>
    <row r="28" spans="1:25" ht="15.75" customHeight="1">
      <c r="B28" s="186" t="s">
        <v>90</v>
      </c>
      <c r="C28" s="148"/>
      <c r="D28" s="149"/>
      <c r="E28" s="150"/>
      <c r="F28" s="150"/>
      <c r="G28" s="150"/>
      <c r="H28" s="150"/>
      <c r="I28" s="151"/>
      <c r="J28" s="150"/>
      <c r="K28" s="150"/>
      <c r="L28" s="128"/>
      <c r="M28" s="140"/>
      <c r="N28" s="128"/>
      <c r="O28" s="152"/>
      <c r="P28" s="130"/>
      <c r="Q28" s="131"/>
      <c r="R28" s="130"/>
      <c r="S28" s="130"/>
      <c r="T28" s="108"/>
      <c r="U28" s="108"/>
      <c r="V28" s="108"/>
      <c r="W28" s="46"/>
    </row>
    <row r="29" spans="1:25" ht="15.75" customHeight="1">
      <c r="A29" s="37"/>
      <c r="B29" s="186"/>
      <c r="C29" s="62"/>
      <c r="D29" s="62"/>
      <c r="E29" s="62"/>
      <c r="F29" s="62"/>
      <c r="G29" s="62"/>
      <c r="H29" s="46"/>
      <c r="I29" s="46"/>
      <c r="L29" s="140"/>
      <c r="N29" s="140"/>
      <c r="O29" s="141"/>
      <c r="P29" s="142"/>
      <c r="Q29" s="143"/>
      <c r="R29" s="142"/>
      <c r="S29" s="142"/>
      <c r="V29" s="103"/>
      <c r="W29" s="103"/>
    </row>
    <row r="30" spans="1:25" ht="15.95" customHeight="1">
      <c r="A30" s="37"/>
      <c r="B30" s="186"/>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0" t="s">
        <v>15</v>
      </c>
      <c r="N33" s="210"/>
      <c r="O33" s="210"/>
      <c r="P33" s="210"/>
      <c r="Q33" s="210"/>
      <c r="R33" s="210"/>
      <c r="S33" s="210"/>
      <c r="T33" s="210"/>
      <c r="U33" s="210"/>
      <c r="Y33" s="44"/>
    </row>
    <row r="34" spans="1:25" ht="15.95" customHeight="1">
      <c r="A34" s="37"/>
      <c r="B34" s="62"/>
      <c r="C34" s="62"/>
      <c r="D34" s="62"/>
      <c r="E34" s="62"/>
      <c r="F34" s="62"/>
      <c r="G34" s="62"/>
      <c r="H34" s="46"/>
      <c r="I34" s="46"/>
      <c r="L34" s="37"/>
      <c r="M34" s="210"/>
      <c r="N34" s="210"/>
      <c r="O34" s="210"/>
      <c r="P34" s="210"/>
      <c r="Q34" s="210"/>
      <c r="R34" s="210"/>
      <c r="S34" s="210"/>
      <c r="T34" s="210"/>
      <c r="U34" s="210"/>
      <c r="X34" s="44"/>
      <c r="Y34" s="44"/>
    </row>
    <row r="35" spans="1:25" ht="15.95" customHeight="1">
      <c r="A35" s="37"/>
      <c r="B35" s="62"/>
      <c r="C35" s="62"/>
      <c r="D35" s="62"/>
      <c r="E35" s="62"/>
      <c r="F35" s="62"/>
      <c r="G35" s="62"/>
      <c r="H35" s="46"/>
      <c r="I35" s="40"/>
      <c r="J35" s="25"/>
      <c r="L35" s="37"/>
      <c r="M35" s="210"/>
      <c r="N35" s="210"/>
      <c r="O35" s="210"/>
      <c r="P35" s="210"/>
      <c r="Q35" s="210"/>
      <c r="R35" s="210"/>
      <c r="S35" s="210"/>
      <c r="T35" s="210"/>
      <c r="U35" s="210"/>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57</v>
      </c>
      <c r="O38" s="49"/>
      <c r="P38" s="49"/>
      <c r="Q38" s="50"/>
      <c r="R38" s="50"/>
      <c r="S38" s="49"/>
      <c r="T38" s="48" t="s">
        <v>58</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51</v>
      </c>
      <c r="O40" s="49"/>
      <c r="P40" s="49"/>
      <c r="Q40" s="50"/>
      <c r="R40" s="50"/>
      <c r="S40" s="49"/>
      <c r="T40" s="50" t="s">
        <v>17</v>
      </c>
      <c r="U40" s="49"/>
      <c r="X40" s="44"/>
    </row>
    <row r="41" spans="1:25" ht="15.95" customHeight="1">
      <c r="B41" s="62"/>
      <c r="C41" s="62"/>
      <c r="D41" s="62"/>
      <c r="E41" s="62"/>
      <c r="F41" s="62"/>
      <c r="G41" s="62"/>
      <c r="H41" s="46"/>
      <c r="I41" s="105"/>
      <c r="K41" s="52"/>
      <c r="M41" s="50" t="s">
        <v>18</v>
      </c>
      <c r="O41" s="49"/>
      <c r="P41" s="49"/>
      <c r="Q41" s="49"/>
      <c r="R41" s="49"/>
      <c r="S41" s="49"/>
      <c r="T41" s="50" t="s">
        <v>19</v>
      </c>
      <c r="U41" s="49"/>
      <c r="X41" s="25"/>
    </row>
    <row r="42" spans="1:25" ht="15.95" customHeight="1">
      <c r="B42" s="62"/>
      <c r="C42" s="62"/>
      <c r="D42" s="62"/>
      <c r="E42" s="62"/>
      <c r="F42" s="62"/>
      <c r="G42" s="62"/>
      <c r="H42" s="46"/>
      <c r="I42" s="106"/>
      <c r="K42" s="23"/>
      <c r="M42" s="50" t="s">
        <v>20</v>
      </c>
      <c r="N42" s="49"/>
      <c r="O42" s="49"/>
      <c r="P42" s="49"/>
      <c r="Q42" s="49"/>
      <c r="R42" s="49"/>
      <c r="S42" s="48"/>
      <c r="T42" s="53" t="s">
        <v>21</v>
      </c>
      <c r="W42" s="44"/>
      <c r="X42" s="44"/>
    </row>
    <row r="43" spans="1:25" ht="15.95" customHeight="1">
      <c r="A43" s="38"/>
      <c r="B43" s="62"/>
      <c r="C43" s="62"/>
      <c r="D43" s="62"/>
      <c r="E43" s="62"/>
      <c r="F43" s="62"/>
      <c r="G43" s="62"/>
      <c r="H43" s="46"/>
      <c r="K43" s="23"/>
      <c r="M43" s="50" t="s">
        <v>22</v>
      </c>
      <c r="N43" s="49"/>
      <c r="O43" s="49"/>
      <c r="P43" s="49"/>
      <c r="Q43" s="49"/>
      <c r="R43" s="49"/>
      <c r="S43" s="54"/>
      <c r="T43" s="49"/>
      <c r="W43" s="25"/>
    </row>
    <row r="44" spans="1:25" ht="15.95" customHeight="1">
      <c r="A44" s="55"/>
      <c r="B44" s="62"/>
      <c r="C44" s="62"/>
      <c r="D44" s="62"/>
      <c r="E44" s="62"/>
      <c r="F44" s="62"/>
      <c r="G44" s="62"/>
      <c r="H44" s="46"/>
      <c r="I44" s="106"/>
      <c r="K44" s="56"/>
      <c r="M44" s="50" t="s">
        <v>23</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2025-05-28T05:59:54Z</dcterms:modified>
</cp:coreProperties>
</file>