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4206D2F2-7616-4E2B-A614-7C824E89596F}" xr6:coauthVersionLast="47" xr6:coauthVersionMax="47" xr10:uidLastSave="{00000000-0000-0000-0000-000000000000}"/>
  <bookViews>
    <workbookView xWindow="2868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 r="E17" i="3"/>
  <c r="F17" i="3" l="1"/>
  <c r="E21" i="3"/>
  <c r="G13" i="3"/>
  <c r="F13" i="3"/>
  <c r="I15" i="3"/>
  <c r="E23" i="3"/>
  <c r="I19" i="3"/>
  <c r="G19" i="3" s="1"/>
  <c r="K19" i="3" s="1"/>
  <c r="E18" i="3"/>
  <c r="I16" i="3"/>
  <c r="G16" i="3" s="1"/>
  <c r="K16" i="3" s="1"/>
  <c r="I13" i="3" l="1"/>
  <c r="H13" i="3"/>
  <c r="G15" i="3"/>
  <c r="K15" i="3" s="1"/>
  <c r="H15" i="3"/>
  <c r="G18" i="3"/>
  <c r="J18" i="3" s="1"/>
  <c r="K18" i="3" s="1"/>
  <c r="E22" i="3"/>
  <c r="G22" i="3" s="1"/>
  <c r="J22" i="3" s="1"/>
  <c r="K22" i="3" s="1"/>
  <c r="E20" i="3"/>
  <c r="G14" i="3"/>
  <c r="J14" i="3" s="1"/>
  <c r="K14" i="3" s="1"/>
  <c r="H23" i="3"/>
  <c r="K13" i="3" l="1"/>
  <c r="J13" i="3"/>
  <c r="H19" i="3"/>
  <c r="G17" i="3"/>
  <c r="I23" i="3"/>
  <c r="G23" i="3"/>
  <c r="K23" i="3" s="1"/>
  <c r="G21" i="3"/>
  <c r="F21" i="3"/>
  <c r="E24" i="3"/>
  <c r="I24" i="3" s="1"/>
  <c r="G24" i="3" s="1"/>
  <c r="K24" i="3" s="1"/>
  <c r="I20" i="3"/>
  <c r="G20" i="3" s="1"/>
  <c r="K20" i="3" s="1"/>
  <c r="H17" i="3" l="1"/>
  <c r="I17" i="3"/>
  <c r="K17" i="3" s="1"/>
  <c r="H21" i="3"/>
  <c r="I21" i="3"/>
  <c r="J17" i="3" l="1"/>
  <c r="J21" i="3"/>
  <c r="K21" i="3"/>
  <c r="F14" i="2" l="1"/>
  <c r="E14" i="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<sst xmlns="http://schemas.openxmlformats.org/spreadsheetml/2006/main" count="325" uniqueCount="112">
  <si>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</si>
  <si>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</si>
  <si>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</si>
  <si>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</si>
  <si>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</si>
  <si>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</si>
  <si>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</si>
  <si>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</si>
  <si>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</si>
  <si>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</si>
  <si>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</si>
  <si>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</si>
  <si>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</si>
  <si>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</si>
  <si>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</si>
  <si>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</si>
  <si>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</si>
  <si>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</si>
  <si>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</si>
  <si>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</si>
  <si>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</si>
  <si>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</si>
  <si>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</si>
  <si>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</si>
  <si>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</si>
  <si>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</si>
  <si>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</si>
  <si>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</si>
  <si>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</si>
  <si>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</si>
  <si>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</si>
  <si>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</si>
  <si>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</si>
  <si>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</si>
  <si>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</si>
  <si>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</si>
  <si>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</si>
  <si>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</si>
  <si>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</si>
  <si>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</si>
  <si>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</si>
  <si>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</si>
  <si>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</si>
  <si>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</si>
  <si>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</si>
  <si>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</si>
  <si>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</si>
  <si>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</si>
  <si>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</si>
  <si>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</si>
  <si>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</si>
  <si>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</si>
  <si>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</si>
  <si>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</si>
  <si>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</si>
  <si>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</si>
  <si>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</si>
  <si>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S</t>
    <phoneticPr fontId="1"/>
  </si>
  <si>
    <t>2509</t>
    <phoneticPr fontId="20"/>
  </si>
  <si>
    <t>PEGASUS PACER</t>
  </si>
  <si>
    <t>HUI DE</t>
  </si>
  <si>
    <t>PACIFIC TIANJIN</t>
    <phoneticPr fontId="20"/>
  </si>
  <si>
    <t>2515</t>
    <phoneticPr fontId="20"/>
  </si>
  <si>
    <t>※</t>
    <phoneticPr fontId="20"/>
  </si>
  <si>
    <t>2508</t>
    <phoneticPr fontId="20"/>
  </si>
  <si>
    <t>GRACE MERCHANT</t>
    <phoneticPr fontId="20"/>
  </si>
  <si>
    <t>※遅延</t>
    <rPh sb="1" eb="3">
      <t>チエン</t>
    </rPh>
    <phoneticPr fontId="1"/>
  </si>
  <si>
    <t>2516</t>
    <phoneticPr fontId="20"/>
  </si>
  <si>
    <t>0277</t>
    <phoneticPr fontId="20"/>
  </si>
  <si>
    <t>4/26-27</t>
  </si>
  <si>
    <t>2511</t>
    <phoneticPr fontId="20"/>
  </si>
  <si>
    <t>0592</t>
    <phoneticPr fontId="20"/>
  </si>
  <si>
    <t>0241</t>
    <phoneticPr fontId="20"/>
  </si>
  <si>
    <t>0593</t>
    <phoneticPr fontId="20"/>
  </si>
  <si>
    <t>0278</t>
    <phoneticPr fontId="20"/>
  </si>
  <si>
    <t>5/3-4</t>
  </si>
  <si>
    <t>2513</t>
    <phoneticPr fontId="20"/>
  </si>
  <si>
    <t>0594</t>
    <phoneticPr fontId="20"/>
  </si>
  <si>
    <t>0242</t>
    <phoneticPr fontId="20"/>
  </si>
  <si>
    <t>0595</t>
    <phoneticPr fontId="20"/>
  </si>
  <si>
    <t>KMTC PUSAN</t>
  </si>
  <si>
    <t>5/10-11</t>
  </si>
  <si>
    <t>HEUNG-A XIAMEN</t>
    <phoneticPr fontId="20"/>
  </si>
  <si>
    <t>2517</t>
    <phoneticPr fontId="20"/>
  </si>
  <si>
    <t>2518</t>
    <phoneticPr fontId="20"/>
  </si>
  <si>
    <t>0279</t>
    <phoneticPr fontId="20"/>
  </si>
  <si>
    <t>0596</t>
    <phoneticPr fontId="20"/>
  </si>
  <si>
    <t>0243</t>
    <phoneticPr fontId="20"/>
  </si>
  <si>
    <t>0597</t>
    <phoneticPr fontId="20"/>
  </si>
  <si>
    <t xml:space="preserve"> KMTC PUSAN</t>
  </si>
  <si>
    <t>4/19</t>
    <phoneticPr fontId="1"/>
  </si>
  <si>
    <t>★</t>
    <phoneticPr fontId="20"/>
  </si>
  <si>
    <t>☆</t>
    <phoneticPr fontId="20"/>
  </si>
  <si>
    <t>2519</t>
    <phoneticPr fontId="20"/>
  </si>
  <si>
    <t>0280</t>
    <phoneticPr fontId="20"/>
  </si>
  <si>
    <t>★遅延回復の為、1 WEEK SLIDE</t>
    <rPh sb="1" eb="5">
      <t>チエンカイフク</t>
    </rPh>
    <rPh sb="6" eb="7">
      <t>タメ</t>
    </rPh>
    <phoneticPr fontId="20"/>
  </si>
  <si>
    <t>☆遅延回復の為、VOY NO変更</t>
    <rPh sb="1" eb="5">
      <t>チエンカイフク</t>
    </rPh>
    <rPh sb="6" eb="7">
      <t>タメ</t>
    </rPh>
    <rPh sb="14" eb="16">
      <t>ヘンコウ</t>
    </rPh>
    <phoneticPr fontId="20"/>
  </si>
  <si>
    <t>PANCON BRIDGE</t>
    <phoneticPr fontId="1"/>
  </si>
  <si>
    <t>SAWASDEE CAPELLA</t>
    <phoneticPr fontId="1"/>
  </si>
  <si>
    <t>5/17-18</t>
  </si>
  <si>
    <t>5/24-25</t>
    <phoneticPr fontId="1"/>
  </si>
  <si>
    <t>SKIP</t>
    <phoneticPr fontId="1"/>
  </si>
  <si>
    <t>※○</t>
    <phoneticPr fontId="20"/>
  </si>
  <si>
    <t>○遅延回復の為、SHIMIZU SKIP</t>
    <rPh sb="1" eb="5">
      <t>チエンカイフク</t>
    </rPh>
    <rPh sb="6" eb="7">
      <t>タメ</t>
    </rPh>
    <phoneticPr fontId="1"/>
  </si>
  <si>
    <t>4/21</t>
    <phoneticPr fontId="1"/>
  </si>
  <si>
    <t>4/18</t>
    <phoneticPr fontId="1"/>
  </si>
  <si>
    <t>4/24</t>
    <phoneticPr fontId="1"/>
  </si>
  <si>
    <t>4/27</t>
    <phoneticPr fontId="1"/>
  </si>
  <si>
    <t>0598</t>
    <phoneticPr fontId="20"/>
  </si>
  <si>
    <t>0244</t>
    <phoneticPr fontId="20"/>
  </si>
  <si>
    <t>0599</t>
    <phoneticPr fontId="20"/>
  </si>
  <si>
    <t>☆遅延回復の為SKIP</t>
    <rPh sb="1" eb="5">
      <t>チエンカイフク</t>
    </rPh>
    <rPh sb="6" eb="7">
      <t>タメ</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</si>
</sst>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8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23"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9" fillId="0" borderId="0" xfId="0" applyFont="1" applyAlignment="1">
      <alignment horizontal="right" vertical="center"/>
    </xf>
    <xf numFmtId="0" fontId="57" fillId="0" borderId="0" xfId="0" applyFont="1">
      <alignment vertical="center"/>
    </xf>
    <xf numFmtId="0" fontId="33" fillId="0" borderId="0" xfId="1" applyFont="1" applyAlignment="1">
      <alignment vertical="center"/>
    </xf>
    <xf numFmtId="0" fontId="59" fillId="0" borderId="0" xfId="0" applyFont="1">
      <alignment vertical="center"/>
    </xf>
    <xf numFmtId="0" fontId="57" fillId="0" borderId="0" xfId="0" applyFont="1" applyAlignment="1">
      <alignment horizontal="left" vertical="center"/>
    </xf>
    <xf numFmtId="0" fontId="60" fillId="0" borderId="47" xfId="0"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W3" sqref="W3"/>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8">
        <v>45764</v>
      </c>
      <c r="X2" s="218"/>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2"/>
      <c r="C8" s="233"/>
      <c r="D8" s="233"/>
      <c r="E8" s="233"/>
      <c r="F8" s="233"/>
      <c r="G8" s="233"/>
      <c r="H8" s="233"/>
      <c r="I8" s="233"/>
      <c r="J8" s="233"/>
      <c r="P8" s="29" t="s">
        <v>6</v>
      </c>
      <c r="Q8" s="30"/>
      <c r="R8" s="31"/>
      <c r="S8" s="30"/>
      <c r="T8" s="30"/>
      <c r="U8" s="30"/>
      <c r="V8" s="30"/>
      <c r="W8" s="32"/>
    </row>
    <row r="9" spans="1:26" ht="19.5">
      <c r="B9" s="234" t="s">
        <v>7</v>
      </c>
      <c r="C9" s="235"/>
      <c r="D9" s="235"/>
      <c r="E9" s="235"/>
      <c r="F9" s="34"/>
      <c r="G9" s="34"/>
      <c r="H9" s="34"/>
      <c r="I9" s="34"/>
      <c r="P9" s="33"/>
    </row>
    <row r="10" spans="1:26" ht="15.95" customHeight="1" thickBot="1">
      <c r="B10" s="236"/>
      <c r="C10" s="236"/>
      <c r="D10" s="236"/>
      <c r="E10" s="236"/>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54</v>
      </c>
      <c r="R11" s="75" t="s">
        <v>36</v>
      </c>
    </row>
    <row r="12" spans="1:26" ht="24.95" customHeight="1">
      <c r="A12" s="186" t="s">
        <v>63</v>
      </c>
      <c r="B12" s="77" t="s">
        <v>82</v>
      </c>
      <c r="C12" s="78" t="s">
        <v>67</v>
      </c>
      <c r="D12" s="79" t="s">
        <v>11</v>
      </c>
      <c r="E12" s="91" t="s">
        <v>90</v>
      </c>
      <c r="F12" s="92" t="s">
        <v>16</v>
      </c>
      <c r="G12" s="92">
        <f>E12+2</f>
        <v>45768</v>
      </c>
      <c r="H12" s="92">
        <f>+G12</f>
        <v>45768</v>
      </c>
      <c r="I12" s="92">
        <f>H12+1</f>
        <v>45769</v>
      </c>
      <c r="J12" s="84">
        <f>I12+3</f>
        <v>45772</v>
      </c>
      <c r="K12" s="237" t="s">
        <v>97</v>
      </c>
      <c r="L12" s="239">
        <v>2505</v>
      </c>
      <c r="M12" s="207" t="s">
        <v>53</v>
      </c>
      <c r="N12" s="230" t="s">
        <v>69</v>
      </c>
      <c r="O12" s="210">
        <v>45777</v>
      </c>
      <c r="P12" s="214">
        <f>O12+3</f>
        <v>45780</v>
      </c>
      <c r="Q12" s="210">
        <f>O12+5</f>
        <v>45782</v>
      </c>
      <c r="R12" s="216">
        <f>O12+6</f>
        <v>45783</v>
      </c>
    </row>
    <row r="13" spans="1:26" ht="24.95" customHeight="1" thickBot="1">
      <c r="A13" s="186" t="s">
        <v>91</v>
      </c>
      <c r="B13" s="176" t="s">
        <v>56</v>
      </c>
      <c r="C13" s="81" t="s">
        <v>64</v>
      </c>
      <c r="D13" s="82" t="s">
        <v>12</v>
      </c>
      <c r="E13" s="93">
        <f>E12+1</f>
        <v>45767</v>
      </c>
      <c r="F13" s="93" t="s">
        <v>16</v>
      </c>
      <c r="G13" s="93">
        <f>E13+2</f>
        <v>45769</v>
      </c>
      <c r="H13" s="93">
        <f>G13</f>
        <v>45769</v>
      </c>
      <c r="I13" s="93">
        <f>H13+2</f>
        <v>45771</v>
      </c>
      <c r="J13" s="114">
        <f>I13+2</f>
        <v>45773</v>
      </c>
      <c r="K13" s="238"/>
      <c r="L13" s="240"/>
      <c r="M13" s="209"/>
      <c r="N13" s="231"/>
      <c r="O13" s="212"/>
      <c r="P13" s="215"/>
      <c r="Q13" s="212"/>
      <c r="R13" s="217"/>
    </row>
    <row r="14" spans="1:26" ht="24.95" customHeight="1">
      <c r="A14" s="186" t="s">
        <v>102</v>
      </c>
      <c r="B14" s="177" t="s">
        <v>13</v>
      </c>
      <c r="C14" s="178" t="s">
        <v>68</v>
      </c>
      <c r="D14" s="179" t="s">
        <v>14</v>
      </c>
      <c r="E14" s="89">
        <f>E12+3</f>
        <v>45769</v>
      </c>
      <c r="F14" s="89" t="s">
        <v>101</v>
      </c>
      <c r="G14" s="89">
        <f>E14+3</f>
        <v>45772</v>
      </c>
      <c r="H14" s="83">
        <f>G14</f>
        <v>45772</v>
      </c>
      <c r="I14" s="89">
        <f>H14+1</f>
        <v>45773</v>
      </c>
      <c r="J14" s="145">
        <f>I14+2</f>
        <v>45775</v>
      </c>
      <c r="K14" s="192" t="s">
        <v>98</v>
      </c>
      <c r="L14" s="195">
        <v>2506</v>
      </c>
      <c r="M14" s="207" t="s">
        <v>53</v>
      </c>
      <c r="N14" s="201" t="s">
        <v>75</v>
      </c>
      <c r="O14" s="210">
        <f>O12+7</f>
        <v>45784</v>
      </c>
      <c r="P14" s="214">
        <f>P12+7</f>
        <v>45787</v>
      </c>
      <c r="Q14" s="214">
        <f>Q12+7</f>
        <v>45789</v>
      </c>
      <c r="R14" s="220">
        <f>R12+7</f>
        <v>45790</v>
      </c>
    </row>
    <row r="15" spans="1:26" ht="24.95" customHeight="1">
      <c r="A15" s="186"/>
      <c r="B15" s="164" t="s">
        <v>82</v>
      </c>
      <c r="C15" s="80" t="s">
        <v>83</v>
      </c>
      <c r="D15" s="165" t="s">
        <v>11</v>
      </c>
      <c r="E15" s="91">
        <f>E12+7</f>
        <v>45773</v>
      </c>
      <c r="F15" s="92" t="s">
        <v>16</v>
      </c>
      <c r="G15" s="92">
        <f>E15+2</f>
        <v>45775</v>
      </c>
      <c r="H15" s="92">
        <f>+G15</f>
        <v>45775</v>
      </c>
      <c r="I15" s="92">
        <f>H15+1</f>
        <v>45776</v>
      </c>
      <c r="J15" s="84">
        <f>I15+3</f>
        <v>45779</v>
      </c>
      <c r="K15" s="193"/>
      <c r="L15" s="196"/>
      <c r="M15" s="208"/>
      <c r="N15" s="202"/>
      <c r="O15" s="211"/>
      <c r="P15" s="219"/>
      <c r="Q15" s="219"/>
      <c r="R15" s="221"/>
    </row>
    <row r="16" spans="1:26" ht="24.95" customHeight="1" thickBot="1">
      <c r="A16" s="186" t="s">
        <v>92</v>
      </c>
      <c r="B16" s="176" t="s">
        <v>59</v>
      </c>
      <c r="C16" s="81" t="s">
        <v>83</v>
      </c>
      <c r="D16" s="82" t="s">
        <v>12</v>
      </c>
      <c r="E16" s="93">
        <f>E15+1</f>
        <v>45774</v>
      </c>
      <c r="F16" s="93" t="s">
        <v>16</v>
      </c>
      <c r="G16" s="93">
        <f>E16+2</f>
        <v>45776</v>
      </c>
      <c r="H16" s="93">
        <f>G16</f>
        <v>45776</v>
      </c>
      <c r="I16" s="93">
        <f>H16+2</f>
        <v>45778</v>
      </c>
      <c r="J16" s="114">
        <f>I16+2</f>
        <v>45780</v>
      </c>
      <c r="K16" s="194"/>
      <c r="L16" s="197"/>
      <c r="M16" s="209"/>
      <c r="N16" s="203"/>
      <c r="O16" s="212"/>
      <c r="P16" s="215"/>
      <c r="Q16" s="215"/>
      <c r="R16" s="222"/>
    </row>
    <row r="17" spans="1:27" ht="24.95" customHeight="1">
      <c r="A17" s="189"/>
      <c r="B17" s="177" t="s">
        <v>13</v>
      </c>
      <c r="C17" s="178" t="s">
        <v>74</v>
      </c>
      <c r="D17" s="179" t="s">
        <v>14</v>
      </c>
      <c r="E17" s="89">
        <f>E14+7</f>
        <v>45776</v>
      </c>
      <c r="F17" s="89">
        <f>E17+2</f>
        <v>45778</v>
      </c>
      <c r="G17" s="89">
        <f>E17+3</f>
        <v>45779</v>
      </c>
      <c r="H17" s="83">
        <f>G17</f>
        <v>45779</v>
      </c>
      <c r="I17" s="89">
        <f>H17+1</f>
        <v>45780</v>
      </c>
      <c r="J17" s="145">
        <f>I17+2</f>
        <v>45782</v>
      </c>
      <c r="K17" s="192" t="s">
        <v>80</v>
      </c>
      <c r="L17" s="195">
        <v>2506</v>
      </c>
      <c r="M17" s="198" t="s">
        <v>38</v>
      </c>
      <c r="N17" s="201" t="s">
        <v>81</v>
      </c>
      <c r="O17" s="210">
        <f>O14+7</f>
        <v>45791</v>
      </c>
      <c r="P17" s="214">
        <f>P14+7</f>
        <v>45794</v>
      </c>
      <c r="Q17" s="210">
        <f>Q14+7</f>
        <v>45796</v>
      </c>
      <c r="R17" s="216">
        <f>R14+7</f>
        <v>45797</v>
      </c>
    </row>
    <row r="18" spans="1:27" ht="24.95" customHeight="1">
      <c r="A18" s="186"/>
      <c r="B18" s="164" t="s">
        <v>82</v>
      </c>
      <c r="C18" s="80" t="s">
        <v>84</v>
      </c>
      <c r="D18" s="165" t="s">
        <v>11</v>
      </c>
      <c r="E18" s="91">
        <f>E15+7</f>
        <v>45780</v>
      </c>
      <c r="F18" s="92" t="s">
        <v>16</v>
      </c>
      <c r="G18" s="92">
        <f>E18+2</f>
        <v>45782</v>
      </c>
      <c r="H18" s="92">
        <f>+G18</f>
        <v>45782</v>
      </c>
      <c r="I18" s="92">
        <f>H18+1</f>
        <v>45783</v>
      </c>
      <c r="J18" s="84">
        <f>I18+3</f>
        <v>45786</v>
      </c>
      <c r="K18" s="193"/>
      <c r="L18" s="196"/>
      <c r="M18" s="199"/>
      <c r="N18" s="202"/>
      <c r="O18" s="211"/>
      <c r="P18" s="219"/>
      <c r="Q18" s="211"/>
      <c r="R18" s="223"/>
    </row>
    <row r="19" spans="1:27" ht="24.95" customHeight="1" thickBot="1">
      <c r="A19" s="186" t="s">
        <v>91</v>
      </c>
      <c r="B19" s="176" t="s">
        <v>56</v>
      </c>
      <c r="C19" s="81" t="s">
        <v>58</v>
      </c>
      <c r="D19" s="82" t="s">
        <v>12</v>
      </c>
      <c r="E19" s="93">
        <f>E18+1</f>
        <v>45781</v>
      </c>
      <c r="F19" s="93" t="s">
        <v>16</v>
      </c>
      <c r="G19" s="93">
        <f>E19+2</f>
        <v>45783</v>
      </c>
      <c r="H19" s="93">
        <f>G19</f>
        <v>45783</v>
      </c>
      <c r="I19" s="93">
        <f>H19+2</f>
        <v>45785</v>
      </c>
      <c r="J19" s="114">
        <f>I19+2</f>
        <v>45787</v>
      </c>
      <c r="K19" s="194"/>
      <c r="L19" s="197"/>
      <c r="M19" s="200"/>
      <c r="N19" s="203"/>
      <c r="O19" s="212"/>
      <c r="P19" s="215"/>
      <c r="Q19" s="212"/>
      <c r="R19" s="217"/>
    </row>
    <row r="20" spans="1:27" ht="24.95" customHeight="1">
      <c r="A20" s="189"/>
      <c r="B20" s="137" t="s">
        <v>13</v>
      </c>
      <c r="C20" s="127" t="s">
        <v>85</v>
      </c>
      <c r="D20" s="138" t="s">
        <v>14</v>
      </c>
      <c r="E20" s="89">
        <f>E17+7</f>
        <v>45783</v>
      </c>
      <c r="F20" s="89">
        <f>E20+2</f>
        <v>45785</v>
      </c>
      <c r="G20" s="89">
        <f>E20+3</f>
        <v>45786</v>
      </c>
      <c r="H20" s="83">
        <f>G20</f>
        <v>45786</v>
      </c>
      <c r="I20" s="89">
        <f>H20+1</f>
        <v>45787</v>
      </c>
      <c r="J20" s="145">
        <f>I20+2</f>
        <v>45789</v>
      </c>
      <c r="K20" s="192" t="s">
        <v>97</v>
      </c>
      <c r="L20" s="195">
        <v>2506</v>
      </c>
      <c r="M20" s="198" t="s">
        <v>38</v>
      </c>
      <c r="N20" s="201" t="s">
        <v>99</v>
      </c>
      <c r="O20" s="204">
        <f>O17+7</f>
        <v>45798</v>
      </c>
      <c r="P20" s="224">
        <f>P17+7</f>
        <v>45801</v>
      </c>
      <c r="Q20" s="204">
        <f>Q17+7</f>
        <v>45803</v>
      </c>
      <c r="R20" s="227">
        <f>R17+7</f>
        <v>45804</v>
      </c>
    </row>
    <row r="21" spans="1:27" ht="24.95" customHeight="1">
      <c r="A21" s="186"/>
      <c r="B21" s="77" t="s">
        <v>82</v>
      </c>
      <c r="C21" s="78" t="s">
        <v>93</v>
      </c>
      <c r="D21" s="79" t="s">
        <v>11</v>
      </c>
      <c r="E21" s="91">
        <f>E18+7</f>
        <v>45787</v>
      </c>
      <c r="F21" s="92" t="s">
        <v>16</v>
      </c>
      <c r="G21" s="92">
        <f>E21+2</f>
        <v>45789</v>
      </c>
      <c r="H21" s="92">
        <f>+G21</f>
        <v>45789</v>
      </c>
      <c r="I21" s="92">
        <f>H21+1</f>
        <v>45790</v>
      </c>
      <c r="J21" s="84">
        <f>I21+3</f>
        <v>45793</v>
      </c>
      <c r="K21" s="193"/>
      <c r="L21" s="196"/>
      <c r="M21" s="199"/>
      <c r="N21" s="202"/>
      <c r="O21" s="205"/>
      <c r="P21" s="225"/>
      <c r="Q21" s="205"/>
      <c r="R21" s="228"/>
    </row>
    <row r="22" spans="1:27" ht="24.95" customHeight="1" thickBot="1">
      <c r="A22" s="186" t="s">
        <v>92</v>
      </c>
      <c r="B22" s="176" t="s">
        <v>59</v>
      </c>
      <c r="C22" s="81" t="s">
        <v>84</v>
      </c>
      <c r="D22" s="82" t="s">
        <v>12</v>
      </c>
      <c r="E22" s="93">
        <f>E21+1</f>
        <v>45788</v>
      </c>
      <c r="F22" s="93" t="s">
        <v>16</v>
      </c>
      <c r="G22" s="93">
        <f>E22+2</f>
        <v>45790</v>
      </c>
      <c r="H22" s="93">
        <f>G22</f>
        <v>45790</v>
      </c>
      <c r="I22" s="93">
        <f>H22+2</f>
        <v>45792</v>
      </c>
      <c r="J22" s="114">
        <f>I22+2</f>
        <v>45794</v>
      </c>
      <c r="K22" s="194"/>
      <c r="L22" s="197"/>
      <c r="M22" s="200"/>
      <c r="N22" s="203"/>
      <c r="O22" s="206"/>
      <c r="P22" s="226"/>
      <c r="Q22" s="206"/>
      <c r="R22" s="229"/>
    </row>
    <row r="23" spans="1:27" ht="24.95" customHeight="1" thickBot="1">
      <c r="A23" s="140"/>
      <c r="B23" s="173" t="s">
        <v>13</v>
      </c>
      <c r="C23" s="174" t="s">
        <v>94</v>
      </c>
      <c r="D23" s="175" t="s">
        <v>14</v>
      </c>
      <c r="E23" s="123">
        <f>E20+7</f>
        <v>45790</v>
      </c>
      <c r="F23" s="123">
        <f>E23+2</f>
        <v>45792</v>
      </c>
      <c r="G23" s="123">
        <f>E23+3</f>
        <v>45793</v>
      </c>
      <c r="H23" s="97">
        <f>G23</f>
        <v>45793</v>
      </c>
      <c r="I23" s="123">
        <f>H23+1</f>
        <v>45794</v>
      </c>
      <c r="J23" s="124">
        <f>I23+2</f>
        <v>45796</v>
      </c>
      <c r="K23" s="191" t="s">
        <v>98</v>
      </c>
      <c r="L23" s="117">
        <v>2507</v>
      </c>
      <c r="M23" s="118" t="s">
        <v>38</v>
      </c>
      <c r="N23" s="119" t="s">
        <v>100</v>
      </c>
      <c r="O23" s="120">
        <f>O20+7</f>
        <v>45805</v>
      </c>
      <c r="P23" s="121">
        <f>P20+7</f>
        <v>45808</v>
      </c>
      <c r="Q23" s="120">
        <f>Q20+7</f>
        <v>45810</v>
      </c>
      <c r="R23" s="122">
        <f>R20+7</f>
        <v>45811</v>
      </c>
    </row>
    <row r="24" spans="1:27" ht="15.95" customHeight="1">
      <c r="B24" s="162" t="s">
        <v>66</v>
      </c>
      <c r="D24" s="39"/>
      <c r="E24" s="40"/>
      <c r="F24" s="40"/>
      <c r="I24" s="41"/>
      <c r="J24" s="40"/>
      <c r="K24" s="140"/>
      <c r="L24" s="140"/>
      <c r="M24" s="140"/>
      <c r="N24" s="146"/>
      <c r="O24" s="142"/>
      <c r="P24" s="143"/>
      <c r="Q24" s="142"/>
      <c r="R24" s="142"/>
    </row>
    <row r="25" spans="1:27" ht="15.95" customHeight="1">
      <c r="B25" s="190" t="s">
        <v>95</v>
      </c>
      <c r="C25" s="41"/>
      <c r="D25" s="39"/>
      <c r="E25" s="46"/>
      <c r="F25" s="40"/>
      <c r="G25" s="40"/>
      <c r="H25" s="46"/>
      <c r="I25" s="46"/>
      <c r="J25" s="42"/>
      <c r="K25" s="140"/>
      <c r="L25" s="140"/>
      <c r="M25" s="140"/>
      <c r="N25" s="146"/>
      <c r="O25" s="142"/>
      <c r="P25" s="143"/>
      <c r="Q25" s="142"/>
      <c r="R25" s="142"/>
    </row>
    <row r="26" spans="1:27" ht="15.95" customHeight="1">
      <c r="B26" s="187" t="s">
        <v>103</v>
      </c>
      <c r="C26" s="41"/>
      <c r="K26" s="23"/>
      <c r="L26" s="23"/>
      <c r="M26" s="23"/>
      <c r="N26" s="23"/>
      <c r="Z26" s="44"/>
      <c r="AA26" s="44"/>
    </row>
    <row r="27" spans="1:27" ht="15.95" customHeight="1">
      <c r="A27" s="38"/>
      <c r="B27" s="163" t="s">
        <v>96</v>
      </c>
      <c r="K27" s="23"/>
      <c r="L27" s="23"/>
      <c r="M27" s="23"/>
      <c r="N27" s="23"/>
      <c r="Z27" s="25"/>
    </row>
    <row r="28" spans="1:27" ht="15.95" customHeight="1">
      <c r="A28" s="55"/>
      <c r="K28" s="56"/>
      <c r="L28" s="56"/>
      <c r="M28" s="56"/>
      <c r="N28" s="56"/>
      <c r="O28" s="61"/>
      <c r="P28" s="213" t="s">
        <v>17</v>
      </c>
      <c r="Q28" s="213"/>
      <c r="R28" s="213"/>
      <c r="S28" s="213"/>
      <c r="T28" s="213"/>
      <c r="U28" s="213"/>
      <c r="V28" s="213"/>
      <c r="W28" s="213"/>
      <c r="X28" s="213"/>
      <c r="Z28" s="25"/>
    </row>
    <row r="29" spans="1:27" ht="15.95" customHeight="1">
      <c r="A29" s="55"/>
      <c r="K29" s="23"/>
      <c r="L29" s="23"/>
      <c r="M29" s="23"/>
      <c r="N29" s="23"/>
      <c r="O29"/>
      <c r="P29" s="213"/>
      <c r="Q29" s="213"/>
      <c r="R29" s="213"/>
      <c r="S29" s="213"/>
      <c r="T29" s="213"/>
      <c r="U29" s="213"/>
      <c r="V29" s="213"/>
      <c r="W29" s="213"/>
      <c r="X29" s="213"/>
    </row>
    <row r="30" spans="1:27" ht="15.95" customHeight="1">
      <c r="A30" s="37"/>
      <c r="K30" s="23"/>
      <c r="L30" s="23"/>
      <c r="M30" s="23"/>
      <c r="N30" s="23"/>
      <c r="O30"/>
      <c r="P30" s="213"/>
      <c r="Q30" s="213"/>
      <c r="R30" s="213"/>
      <c r="S30" s="213"/>
      <c r="T30" s="213"/>
      <c r="U30" s="213"/>
      <c r="V30" s="213"/>
      <c r="W30" s="213"/>
      <c r="X30" s="213"/>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55</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8">
        <v>45764</v>
      </c>
      <c r="W2" s="218"/>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2"/>
      <c r="C8" s="233"/>
      <c r="D8" s="233"/>
      <c r="E8" s="233"/>
      <c r="F8" s="233"/>
      <c r="G8" s="233"/>
      <c r="H8" s="233"/>
      <c r="I8" s="233"/>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54</v>
      </c>
      <c r="Q12" s="102" t="s">
        <v>36</v>
      </c>
    </row>
    <row r="13" spans="1:25" ht="26.1" customHeight="1">
      <c r="A13" s="37"/>
      <c r="B13" s="140"/>
      <c r="C13" s="164" t="s">
        <v>61</v>
      </c>
      <c r="D13" s="170">
        <v>2518</v>
      </c>
      <c r="E13" s="158" t="s">
        <v>15</v>
      </c>
      <c r="F13" s="155" t="s">
        <v>90</v>
      </c>
      <c r="G13" s="85">
        <f>+F13+2</f>
        <v>45768</v>
      </c>
      <c r="H13" s="85">
        <f>+G13</f>
        <v>45768</v>
      </c>
      <c r="I13" s="153">
        <f>H13+2</f>
        <v>45770</v>
      </c>
      <c r="J13" s="237" t="s">
        <v>97</v>
      </c>
      <c r="K13" s="239">
        <v>2505</v>
      </c>
      <c r="L13" s="253" t="s">
        <v>57</v>
      </c>
      <c r="M13" s="255" t="s">
        <v>69</v>
      </c>
      <c r="N13" s="204">
        <v>45777</v>
      </c>
      <c r="O13" s="247">
        <f>N13+3</f>
        <v>45780</v>
      </c>
      <c r="P13" s="249">
        <f>N13+5</f>
        <v>45782</v>
      </c>
      <c r="Q13" s="251">
        <f>N13+6</f>
        <v>45783</v>
      </c>
    </row>
    <row r="14" spans="1:25" ht="26.1" customHeight="1" thickBot="1">
      <c r="A14" s="37"/>
      <c r="B14" s="186" t="s">
        <v>63</v>
      </c>
      <c r="C14" s="168" t="s">
        <v>60</v>
      </c>
      <c r="D14" s="180">
        <v>2509</v>
      </c>
      <c r="E14" s="181" t="s">
        <v>15</v>
      </c>
      <c r="F14" s="94">
        <f>F13+2</f>
        <v>45768</v>
      </c>
      <c r="G14" s="94">
        <f>+F14+2</f>
        <v>45770</v>
      </c>
      <c r="H14" s="94">
        <f>+G14</f>
        <v>45770</v>
      </c>
      <c r="I14" s="95">
        <f>+H14+3</f>
        <v>45773</v>
      </c>
      <c r="J14" s="238"/>
      <c r="K14" s="240"/>
      <c r="L14" s="254"/>
      <c r="M14" s="256"/>
      <c r="N14" s="206"/>
      <c r="O14" s="248"/>
      <c r="P14" s="250"/>
      <c r="Q14" s="252"/>
    </row>
    <row r="15" spans="1:25" ht="26.1" customHeight="1">
      <c r="A15" s="37"/>
      <c r="B15" s="172"/>
      <c r="C15" s="177" t="s">
        <v>61</v>
      </c>
      <c r="D15" s="182">
        <v>2519</v>
      </c>
      <c r="E15" s="183" t="s">
        <v>15</v>
      </c>
      <c r="F15" s="83">
        <f>I13</f>
        <v>45770</v>
      </c>
      <c r="G15" s="83">
        <f>+F15+2</f>
        <v>45772</v>
      </c>
      <c r="H15" s="83">
        <f>+G15</f>
        <v>45772</v>
      </c>
      <c r="I15" s="160">
        <f>H15+3</f>
        <v>45775</v>
      </c>
      <c r="J15" s="241" t="s">
        <v>98</v>
      </c>
      <c r="K15" s="195">
        <v>2506</v>
      </c>
      <c r="L15" s="199" t="s">
        <v>38</v>
      </c>
      <c r="M15" s="244" t="s">
        <v>75</v>
      </c>
      <c r="N15" s="210">
        <f>N13+7</f>
        <v>45784</v>
      </c>
      <c r="O15" s="257">
        <f>O13+7</f>
        <v>45787</v>
      </c>
      <c r="P15" s="260">
        <f>P13+7</f>
        <v>45789</v>
      </c>
      <c r="Q15" s="263">
        <f>Q13+7</f>
        <v>45790</v>
      </c>
    </row>
    <row r="16" spans="1:25" ht="26.1" customHeight="1">
      <c r="A16" s="37"/>
      <c r="B16" s="172"/>
      <c r="C16" s="164" t="s">
        <v>60</v>
      </c>
      <c r="D16" s="184">
        <v>2510</v>
      </c>
      <c r="E16" s="167" t="s">
        <v>15</v>
      </c>
      <c r="F16" s="92">
        <f>F13+7</f>
        <v>45773</v>
      </c>
      <c r="G16" s="92">
        <f t="shared" ref="G16:G18" si="0">+F16+2</f>
        <v>45775</v>
      </c>
      <c r="H16" s="92">
        <f t="shared" ref="H16:H18" si="1">+G16</f>
        <v>45775</v>
      </c>
      <c r="I16" s="159">
        <f>H16+2</f>
        <v>45777</v>
      </c>
      <c r="J16" s="242"/>
      <c r="K16" s="196"/>
      <c r="L16" s="199"/>
      <c r="M16" s="245"/>
      <c r="N16" s="211"/>
      <c r="O16" s="258"/>
      <c r="P16" s="261"/>
      <c r="Q16" s="264"/>
    </row>
    <row r="17" spans="1:27" ht="26.1" customHeight="1" thickBot="1">
      <c r="A17" s="37"/>
      <c r="B17" s="172"/>
      <c r="C17" s="168" t="s">
        <v>61</v>
      </c>
      <c r="D17" s="180">
        <v>2520</v>
      </c>
      <c r="E17" s="181" t="s">
        <v>15</v>
      </c>
      <c r="F17" s="94">
        <f>I15</f>
        <v>45775</v>
      </c>
      <c r="G17" s="94">
        <f t="shared" si="0"/>
        <v>45777</v>
      </c>
      <c r="H17" s="94">
        <f t="shared" si="1"/>
        <v>45777</v>
      </c>
      <c r="I17" s="95">
        <f>+H17+3</f>
        <v>45780</v>
      </c>
      <c r="J17" s="243"/>
      <c r="K17" s="197"/>
      <c r="L17" s="200"/>
      <c r="M17" s="246"/>
      <c r="N17" s="212"/>
      <c r="O17" s="259"/>
      <c r="P17" s="262"/>
      <c r="Q17" s="265"/>
    </row>
    <row r="18" spans="1:27" ht="26.1" customHeight="1">
      <c r="A18" s="37"/>
      <c r="B18" s="172"/>
      <c r="C18" s="77" t="s">
        <v>60</v>
      </c>
      <c r="D18" s="185">
        <v>2511</v>
      </c>
      <c r="E18" s="158" t="s">
        <v>15</v>
      </c>
      <c r="F18" s="83">
        <f>I16</f>
        <v>45777</v>
      </c>
      <c r="G18" s="83">
        <f t="shared" si="0"/>
        <v>45779</v>
      </c>
      <c r="H18" s="83">
        <f t="shared" si="1"/>
        <v>45779</v>
      </c>
      <c r="I18" s="160">
        <f>H18+3</f>
        <v>45782</v>
      </c>
      <c r="J18" s="241" t="s">
        <v>89</v>
      </c>
      <c r="K18" s="195">
        <v>2506</v>
      </c>
      <c r="L18" s="207" t="s">
        <v>38</v>
      </c>
      <c r="M18" s="244" t="s">
        <v>81</v>
      </c>
      <c r="N18" s="210">
        <f>N15+7</f>
        <v>45791</v>
      </c>
      <c r="O18" s="214">
        <f>O15+7</f>
        <v>45794</v>
      </c>
      <c r="P18" s="214">
        <f>P15+7</f>
        <v>45796</v>
      </c>
      <c r="Q18" s="220">
        <f>Q15+7</f>
        <v>45797</v>
      </c>
    </row>
    <row r="19" spans="1:27" ht="26.1" customHeight="1">
      <c r="A19" s="37"/>
      <c r="B19" s="172"/>
      <c r="C19" s="77" t="s">
        <v>61</v>
      </c>
      <c r="D19" s="170">
        <v>2521</v>
      </c>
      <c r="E19" s="158" t="s">
        <v>15</v>
      </c>
      <c r="F19" s="92">
        <f>F16+7</f>
        <v>45780</v>
      </c>
      <c r="G19" s="92">
        <f t="shared" ref="G19:G24" si="2">+F19+2</f>
        <v>45782</v>
      </c>
      <c r="H19" s="92">
        <f t="shared" ref="H19:H24" si="3">+G19</f>
        <v>45782</v>
      </c>
      <c r="I19" s="159">
        <f>H19+2</f>
        <v>45784</v>
      </c>
      <c r="J19" s="242"/>
      <c r="K19" s="196"/>
      <c r="L19" s="208"/>
      <c r="M19" s="245"/>
      <c r="N19" s="211"/>
      <c r="O19" s="219"/>
      <c r="P19" s="219"/>
      <c r="Q19" s="221"/>
    </row>
    <row r="20" spans="1:27" ht="26.1" customHeight="1" thickBot="1">
      <c r="A20" s="37"/>
      <c r="B20" s="172"/>
      <c r="C20" s="168" t="s">
        <v>60</v>
      </c>
      <c r="D20" s="180">
        <v>2512</v>
      </c>
      <c r="E20" s="181" t="s">
        <v>15</v>
      </c>
      <c r="F20" s="94">
        <f>I18</f>
        <v>45782</v>
      </c>
      <c r="G20" s="94">
        <f t="shared" si="2"/>
        <v>45784</v>
      </c>
      <c r="H20" s="94">
        <f t="shared" si="3"/>
        <v>45784</v>
      </c>
      <c r="I20" s="95">
        <f>+H20+3</f>
        <v>45787</v>
      </c>
      <c r="J20" s="243"/>
      <c r="K20" s="197"/>
      <c r="L20" s="209"/>
      <c r="M20" s="246"/>
      <c r="N20" s="212"/>
      <c r="O20" s="215"/>
      <c r="P20" s="215"/>
      <c r="Q20" s="222"/>
    </row>
    <row r="21" spans="1:27" ht="26.1" customHeight="1">
      <c r="A21" s="37"/>
      <c r="B21" s="172"/>
      <c r="C21" s="177" t="s">
        <v>61</v>
      </c>
      <c r="D21" s="182">
        <v>2522</v>
      </c>
      <c r="E21" s="183" t="s">
        <v>15</v>
      </c>
      <c r="F21" s="83">
        <f>I19</f>
        <v>45784</v>
      </c>
      <c r="G21" s="83">
        <f t="shared" si="2"/>
        <v>45786</v>
      </c>
      <c r="H21" s="83">
        <f t="shared" si="3"/>
        <v>45786</v>
      </c>
      <c r="I21" s="160">
        <f>H21+3</f>
        <v>45789</v>
      </c>
      <c r="J21" s="241" t="s">
        <v>97</v>
      </c>
      <c r="K21" s="195">
        <v>2506</v>
      </c>
      <c r="L21" s="207" t="s">
        <v>38</v>
      </c>
      <c r="M21" s="244" t="s">
        <v>99</v>
      </c>
      <c r="N21" s="210">
        <f>N18+7</f>
        <v>45798</v>
      </c>
      <c r="O21" s="214">
        <f>O18+7</f>
        <v>45801</v>
      </c>
      <c r="P21" s="214">
        <f>P18+7</f>
        <v>45803</v>
      </c>
      <c r="Q21" s="220">
        <f>Q18+7</f>
        <v>45804</v>
      </c>
    </row>
    <row r="22" spans="1:27" ht="26.1" customHeight="1">
      <c r="A22" s="37"/>
      <c r="B22" s="172"/>
      <c r="C22" s="164" t="s">
        <v>60</v>
      </c>
      <c r="D22" s="184">
        <v>2513</v>
      </c>
      <c r="E22" s="167" t="s">
        <v>15</v>
      </c>
      <c r="F22" s="92">
        <f>F19+7</f>
        <v>45787</v>
      </c>
      <c r="G22" s="92">
        <f t="shared" si="2"/>
        <v>45789</v>
      </c>
      <c r="H22" s="92">
        <f t="shared" si="3"/>
        <v>45789</v>
      </c>
      <c r="I22" s="159">
        <f>H22+2</f>
        <v>45791</v>
      </c>
      <c r="J22" s="242"/>
      <c r="K22" s="196"/>
      <c r="L22" s="208"/>
      <c r="M22" s="245"/>
      <c r="N22" s="211"/>
      <c r="O22" s="219"/>
      <c r="P22" s="219"/>
      <c r="Q22" s="221"/>
    </row>
    <row r="23" spans="1:27" ht="26.1" customHeight="1" thickBot="1">
      <c r="A23" s="37"/>
      <c r="B23" s="172"/>
      <c r="C23" s="168" t="s">
        <v>61</v>
      </c>
      <c r="D23" s="180">
        <v>2523</v>
      </c>
      <c r="E23" s="181" t="s">
        <v>15</v>
      </c>
      <c r="F23" s="94">
        <f>I21</f>
        <v>45789</v>
      </c>
      <c r="G23" s="94">
        <f t="shared" si="2"/>
        <v>45791</v>
      </c>
      <c r="H23" s="94">
        <f t="shared" si="3"/>
        <v>45791</v>
      </c>
      <c r="I23" s="95">
        <f>+H23+3</f>
        <v>45794</v>
      </c>
      <c r="J23" s="243"/>
      <c r="K23" s="197"/>
      <c r="L23" s="209"/>
      <c r="M23" s="246"/>
      <c r="N23" s="212"/>
      <c r="O23" s="215"/>
      <c r="P23" s="215"/>
      <c r="Q23" s="222"/>
    </row>
    <row r="24" spans="1:27" ht="26.1" customHeight="1" thickBot="1">
      <c r="A24" s="37"/>
      <c r="B24" s="172"/>
      <c r="C24" s="173" t="s">
        <v>60</v>
      </c>
      <c r="D24" s="171">
        <v>2514</v>
      </c>
      <c r="E24" s="96" t="s">
        <v>15</v>
      </c>
      <c r="F24" s="97">
        <f>I22</f>
        <v>45791</v>
      </c>
      <c r="G24" s="97">
        <f t="shared" si="2"/>
        <v>45793</v>
      </c>
      <c r="H24" s="97">
        <f t="shared" si="3"/>
        <v>45793</v>
      </c>
      <c r="I24" s="154">
        <f>H24+3</f>
        <v>45796</v>
      </c>
      <c r="J24" s="191" t="s">
        <v>98</v>
      </c>
      <c r="K24" s="117">
        <v>2507</v>
      </c>
      <c r="L24" s="118" t="s">
        <v>38</v>
      </c>
      <c r="M24" s="119" t="s">
        <v>100</v>
      </c>
      <c r="N24" s="120">
        <f>N21+7</f>
        <v>45805</v>
      </c>
      <c r="O24" s="121">
        <f>O21+7</f>
        <v>45808</v>
      </c>
      <c r="P24" s="120">
        <f>P21+7</f>
        <v>45810</v>
      </c>
      <c r="Q24" s="122">
        <f>Q21+7</f>
        <v>45811</v>
      </c>
    </row>
    <row r="25" spans="1:27" ht="15.95" customHeight="1">
      <c r="C25" s="169" t="s">
        <v>66</v>
      </c>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3" t="s">
        <v>17</v>
      </c>
      <c r="P32" s="213"/>
      <c r="Q32" s="213"/>
      <c r="R32" s="213"/>
      <c r="S32" s="213"/>
      <c r="T32" s="213"/>
      <c r="U32" s="213"/>
      <c r="V32" s="213"/>
      <c r="W32" s="213"/>
      <c r="Y32" s="25"/>
    </row>
    <row r="33" spans="1:25" ht="15.95" customHeight="1">
      <c r="A33" s="55"/>
      <c r="J33" s="23"/>
      <c r="K33" s="23"/>
      <c r="L33" s="23"/>
      <c r="M33" s="23"/>
      <c r="N33"/>
      <c r="O33" s="213"/>
      <c r="P33" s="213"/>
      <c r="Q33" s="213"/>
      <c r="R33" s="213"/>
      <c r="S33" s="213"/>
      <c r="T33" s="213"/>
      <c r="U33" s="213"/>
      <c r="V33" s="213"/>
      <c r="W33" s="213"/>
    </row>
    <row r="34" spans="1:25" ht="15.95" customHeight="1">
      <c r="A34" s="37"/>
      <c r="J34" s="23"/>
      <c r="K34" s="23"/>
      <c r="L34" s="23"/>
      <c r="M34" s="23"/>
      <c r="N34"/>
      <c r="O34" s="213"/>
      <c r="P34" s="213"/>
      <c r="Q34" s="213"/>
      <c r="R34" s="213"/>
      <c r="S34" s="213"/>
      <c r="T34" s="213"/>
      <c r="U34" s="213"/>
      <c r="V34" s="213"/>
      <c r="W34" s="213"/>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55</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8">
        <v>45764</v>
      </c>
      <c r="U2" s="218"/>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32"/>
      <c r="C8" s="233"/>
      <c r="D8" s="233"/>
      <c r="E8" s="233"/>
      <c r="F8" s="233"/>
      <c r="G8" s="233"/>
      <c r="H8" s="233"/>
      <c r="I8" s="233"/>
      <c r="J8" s="233"/>
      <c r="M8" s="24" t="s">
        <v>6</v>
      </c>
      <c r="N8" s="36"/>
      <c r="O8" s="65"/>
      <c r="P8" s="36"/>
      <c r="Q8" s="36"/>
      <c r="R8" s="36"/>
      <c r="S8" s="36"/>
      <c r="T8" s="26"/>
    </row>
    <row r="9" spans="1:23">
      <c r="B9" s="266" t="s">
        <v>43</v>
      </c>
      <c r="C9" s="266"/>
      <c r="D9" s="266"/>
      <c r="E9" s="266"/>
      <c r="F9" s="266"/>
      <c r="G9" s="266"/>
      <c r="H9" s="266"/>
      <c r="I9" s="266"/>
      <c r="J9" s="266"/>
      <c r="K9" s="266"/>
      <c r="L9" s="33"/>
      <c r="M9" s="108"/>
      <c r="N9" s="108"/>
      <c r="O9" s="108"/>
      <c r="P9" s="108"/>
      <c r="Q9" s="108"/>
      <c r="R9" s="108"/>
      <c r="S9" s="108"/>
      <c r="T9" s="108"/>
      <c r="U9" s="108"/>
      <c r="V9" s="108"/>
      <c r="W9" s="33"/>
    </row>
    <row r="10" spans="1:23" ht="15.95" customHeight="1" thickBot="1">
      <c r="B10" s="267"/>
      <c r="C10" s="267"/>
      <c r="D10" s="267"/>
      <c r="E10" s="267"/>
      <c r="F10" s="267"/>
      <c r="G10" s="267"/>
      <c r="H10" s="267"/>
      <c r="I10" s="267"/>
      <c r="J10" s="267"/>
      <c r="K10" s="267"/>
      <c r="L10" s="33"/>
      <c r="M10" s="108"/>
      <c r="N10" s="108"/>
      <c r="O10" s="108"/>
      <c r="P10" s="108"/>
      <c r="Q10" s="108"/>
      <c r="R10" s="108"/>
      <c r="S10" s="108"/>
      <c r="T10" s="108"/>
      <c r="U10" s="108"/>
      <c r="V10" s="108"/>
      <c r="W10" s="33"/>
    </row>
    <row r="11" spans="1:23" ht="26.1" customHeight="1" thickBot="1">
      <c r="B11" s="109" t="s">
        <v>10</v>
      </c>
      <c r="C11" s="110" t="s">
        <v>9</v>
      </c>
      <c r="D11" s="111"/>
      <c r="E11" s="112" t="s">
        <v>52</v>
      </c>
      <c r="F11" s="112" t="s">
        <v>47</v>
      </c>
      <c r="G11" s="112" t="s">
        <v>48</v>
      </c>
      <c r="H11" s="112" t="s">
        <v>49</v>
      </c>
      <c r="I11" s="112" t="s">
        <v>50</v>
      </c>
      <c r="J11" s="113" t="s">
        <v>51</v>
      </c>
      <c r="K11" s="112" t="s">
        <v>28</v>
      </c>
      <c r="L11" s="132" t="s">
        <v>33</v>
      </c>
      <c r="M11" s="133" t="s">
        <v>37</v>
      </c>
      <c r="N11" s="115"/>
      <c r="O11" s="134" t="s">
        <v>39</v>
      </c>
      <c r="P11" s="135" t="s">
        <v>34</v>
      </c>
      <c r="Q11" s="134" t="s">
        <v>35</v>
      </c>
      <c r="R11" s="134" t="s">
        <v>54</v>
      </c>
      <c r="S11" s="136" t="s">
        <v>36</v>
      </c>
      <c r="T11" s="108"/>
      <c r="U11" s="108"/>
      <c r="V11" s="108"/>
      <c r="W11" s="104"/>
    </row>
    <row r="12" spans="1:23" ht="26.1" customHeight="1">
      <c r="A12" s="186" t="s">
        <v>92</v>
      </c>
      <c r="B12" s="137" t="s">
        <v>65</v>
      </c>
      <c r="C12" s="127" t="s">
        <v>70</v>
      </c>
      <c r="D12" s="138" t="s">
        <v>15</v>
      </c>
      <c r="E12" s="91" t="s">
        <v>101</v>
      </c>
      <c r="F12" s="92" t="s">
        <v>44</v>
      </c>
      <c r="G12" s="91" t="s">
        <v>101</v>
      </c>
      <c r="H12" s="92" t="s">
        <v>16</v>
      </c>
      <c r="I12" s="91" t="s">
        <v>101</v>
      </c>
      <c r="J12" s="156" t="s">
        <v>44</v>
      </c>
      <c r="K12" s="166" t="s">
        <v>101</v>
      </c>
      <c r="L12" s="192" t="s">
        <v>97</v>
      </c>
      <c r="M12" s="276">
        <v>2505</v>
      </c>
      <c r="N12" s="198" t="s">
        <v>38</v>
      </c>
      <c r="O12" s="230" t="s">
        <v>69</v>
      </c>
      <c r="P12" s="210">
        <v>45777</v>
      </c>
      <c r="Q12" s="257">
        <f>P12+3</f>
        <v>45780</v>
      </c>
      <c r="R12" s="260">
        <f>P12+5</f>
        <v>45782</v>
      </c>
      <c r="S12" s="268">
        <f>P12+6</f>
        <v>45783</v>
      </c>
      <c r="T12" s="108"/>
      <c r="U12" s="108"/>
      <c r="V12" s="108"/>
      <c r="W12" s="40"/>
    </row>
    <row r="13" spans="1:23" ht="26.1" customHeight="1">
      <c r="A13" s="186" t="s">
        <v>63</v>
      </c>
      <c r="B13" s="164" t="s">
        <v>45</v>
      </c>
      <c r="C13" s="80" t="s">
        <v>71</v>
      </c>
      <c r="D13" s="165" t="s">
        <v>14</v>
      </c>
      <c r="E13" s="86" t="s">
        <v>104</v>
      </c>
      <c r="F13" s="86">
        <f>E13-1</f>
        <v>45767</v>
      </c>
      <c r="G13" s="86">
        <f>E13+1</f>
        <v>45769</v>
      </c>
      <c r="H13" s="86">
        <f>G13</f>
        <v>45769</v>
      </c>
      <c r="I13" s="86">
        <f>G13+1</f>
        <v>45770</v>
      </c>
      <c r="J13" s="88">
        <f>I13</f>
        <v>45770</v>
      </c>
      <c r="K13" s="139">
        <f>I13+1</f>
        <v>45771</v>
      </c>
      <c r="L13" s="193"/>
      <c r="M13" s="277"/>
      <c r="N13" s="199"/>
      <c r="O13" s="279"/>
      <c r="P13" s="211"/>
      <c r="Q13" s="258"/>
      <c r="R13" s="261"/>
      <c r="S13" s="269"/>
      <c r="T13" s="108"/>
      <c r="U13" s="108"/>
      <c r="V13" s="108"/>
      <c r="W13" s="46"/>
    </row>
    <row r="14" spans="1:23" ht="26.1" customHeight="1" thickBot="1">
      <c r="A14" s="186" t="s">
        <v>63</v>
      </c>
      <c r="B14" s="176" t="s">
        <v>46</v>
      </c>
      <c r="C14" s="81" t="s">
        <v>72</v>
      </c>
      <c r="D14" s="82" t="s">
        <v>15</v>
      </c>
      <c r="E14" s="93" t="s">
        <v>105</v>
      </c>
      <c r="F14" s="93" t="s">
        <v>44</v>
      </c>
      <c r="G14" s="93">
        <f>E14+6</f>
        <v>45771</v>
      </c>
      <c r="H14" s="94" t="s">
        <v>44</v>
      </c>
      <c r="I14" s="94" t="s">
        <v>44</v>
      </c>
      <c r="J14" s="147">
        <f>G14</f>
        <v>45771</v>
      </c>
      <c r="K14" s="114">
        <f>J14+1</f>
        <v>45772</v>
      </c>
      <c r="L14" s="194"/>
      <c r="M14" s="278"/>
      <c r="N14" s="200"/>
      <c r="O14" s="231"/>
      <c r="P14" s="212"/>
      <c r="Q14" s="259"/>
      <c r="R14" s="262"/>
      <c r="S14" s="270"/>
      <c r="T14" s="108"/>
      <c r="U14" s="108"/>
      <c r="V14" s="108"/>
      <c r="W14" s="46"/>
    </row>
    <row r="15" spans="1:23" ht="26.1" customHeight="1">
      <c r="A15" s="172"/>
      <c r="B15" s="177" t="s">
        <v>45</v>
      </c>
      <c r="C15" s="178" t="s">
        <v>73</v>
      </c>
      <c r="D15" s="179" t="s">
        <v>14</v>
      </c>
      <c r="E15" s="89" t="s">
        <v>106</v>
      </c>
      <c r="F15" s="89" t="s">
        <v>16</v>
      </c>
      <c r="G15" s="89">
        <f>I15+1</f>
        <v>45773</v>
      </c>
      <c r="H15" s="89">
        <f>I15</f>
        <v>45772</v>
      </c>
      <c r="I15" s="89">
        <f>E15+1</f>
        <v>45772</v>
      </c>
      <c r="J15" s="90" t="s">
        <v>16</v>
      </c>
      <c r="K15" s="145">
        <f>G15+2</f>
        <v>45775</v>
      </c>
      <c r="L15" s="237" t="s">
        <v>98</v>
      </c>
      <c r="M15" s="239">
        <v>2506</v>
      </c>
      <c r="N15" s="198" t="s">
        <v>38</v>
      </c>
      <c r="O15" s="273" t="s">
        <v>75</v>
      </c>
      <c r="P15" s="210">
        <f>P12+7</f>
        <v>45784</v>
      </c>
      <c r="Q15" s="257">
        <f>Q12+7</f>
        <v>45787</v>
      </c>
      <c r="R15" s="260">
        <f>R12+7</f>
        <v>45789</v>
      </c>
      <c r="S15" s="263">
        <f>S12+7</f>
        <v>45790</v>
      </c>
      <c r="T15" s="108"/>
      <c r="U15" s="108"/>
      <c r="V15" s="108"/>
      <c r="W15" s="46"/>
    </row>
    <row r="16" spans="1:23" ht="26.1" customHeight="1">
      <c r="A16" s="172"/>
      <c r="B16" s="164" t="s">
        <v>65</v>
      </c>
      <c r="C16" s="80" t="s">
        <v>76</v>
      </c>
      <c r="D16" s="165" t="s">
        <v>15</v>
      </c>
      <c r="E16" s="91" t="s">
        <v>107</v>
      </c>
      <c r="F16" s="92" t="s">
        <v>44</v>
      </c>
      <c r="G16" s="92">
        <f>I16+1</f>
        <v>45776</v>
      </c>
      <c r="H16" s="92" t="s">
        <v>16</v>
      </c>
      <c r="I16" s="92">
        <f>E16+1</f>
        <v>45775</v>
      </c>
      <c r="J16" s="156" t="s">
        <v>44</v>
      </c>
      <c r="K16" s="157">
        <f>G16+1</f>
        <v>45777</v>
      </c>
      <c r="L16" s="271"/>
      <c r="M16" s="272"/>
      <c r="N16" s="199"/>
      <c r="O16" s="274"/>
      <c r="P16" s="211"/>
      <c r="Q16" s="258"/>
      <c r="R16" s="261"/>
      <c r="S16" s="264"/>
      <c r="T16" s="108"/>
      <c r="U16" s="108"/>
      <c r="V16" s="108"/>
      <c r="W16" s="40"/>
    </row>
    <row r="17" spans="1:25" ht="26.1" customHeight="1">
      <c r="A17" s="172"/>
      <c r="B17" s="164" t="s">
        <v>45</v>
      </c>
      <c r="C17" s="80" t="s">
        <v>77</v>
      </c>
      <c r="D17" s="165" t="s">
        <v>14</v>
      </c>
      <c r="E17" s="86">
        <f>E13+7</f>
        <v>45775</v>
      </c>
      <c r="F17" s="86">
        <f>E17-1</f>
        <v>45774</v>
      </c>
      <c r="G17" s="86">
        <f>E17+1</f>
        <v>45776</v>
      </c>
      <c r="H17" s="87">
        <f>G17</f>
        <v>45776</v>
      </c>
      <c r="I17" s="86">
        <f>G17+1</f>
        <v>45777</v>
      </c>
      <c r="J17" s="88">
        <f>I17</f>
        <v>45777</v>
      </c>
      <c r="K17" s="139">
        <f>I17+1</f>
        <v>45778</v>
      </c>
      <c r="L17" s="271"/>
      <c r="M17" s="272"/>
      <c r="N17" s="199"/>
      <c r="O17" s="274"/>
      <c r="P17" s="211"/>
      <c r="Q17" s="258"/>
      <c r="R17" s="261"/>
      <c r="S17" s="264"/>
      <c r="T17" s="108"/>
      <c r="U17" s="108"/>
      <c r="V17" s="108"/>
      <c r="W17" s="46"/>
    </row>
    <row r="18" spans="1:25" ht="26.1" customHeight="1" thickBot="1">
      <c r="A18" s="172"/>
      <c r="B18" s="176" t="s">
        <v>46</v>
      </c>
      <c r="C18" s="81" t="s">
        <v>78</v>
      </c>
      <c r="D18" s="82" t="s">
        <v>15</v>
      </c>
      <c r="E18" s="93">
        <f t="shared" ref="E18:E27" si="0">E14+7</f>
        <v>45772</v>
      </c>
      <c r="F18" s="93" t="s">
        <v>44</v>
      </c>
      <c r="G18" s="93">
        <f>E18+6</f>
        <v>45778</v>
      </c>
      <c r="H18" s="94" t="s">
        <v>44</v>
      </c>
      <c r="I18" s="94" t="s">
        <v>44</v>
      </c>
      <c r="J18" s="147">
        <f>G18</f>
        <v>45778</v>
      </c>
      <c r="K18" s="114">
        <f>J18+1</f>
        <v>45779</v>
      </c>
      <c r="L18" s="238"/>
      <c r="M18" s="240"/>
      <c r="N18" s="200"/>
      <c r="O18" s="275"/>
      <c r="P18" s="212"/>
      <c r="Q18" s="259"/>
      <c r="R18" s="262"/>
      <c r="S18" s="265"/>
      <c r="T18" s="108"/>
      <c r="U18" s="108"/>
      <c r="V18" s="108"/>
      <c r="W18" s="46"/>
    </row>
    <row r="19" spans="1:25" ht="26.1" customHeight="1">
      <c r="A19" s="172"/>
      <c r="B19" s="177" t="s">
        <v>45</v>
      </c>
      <c r="C19" s="178" t="s">
        <v>79</v>
      </c>
      <c r="D19" s="179" t="s">
        <v>14</v>
      </c>
      <c r="E19" s="89">
        <f>E15+7</f>
        <v>45778</v>
      </c>
      <c r="F19" s="89" t="s">
        <v>16</v>
      </c>
      <c r="G19" s="89">
        <f>I19+1</f>
        <v>45780</v>
      </c>
      <c r="H19" s="89">
        <f>I19</f>
        <v>45779</v>
      </c>
      <c r="I19" s="83">
        <f>E19+1</f>
        <v>45779</v>
      </c>
      <c r="J19" s="90" t="s">
        <v>16</v>
      </c>
      <c r="K19" s="145">
        <f>G19+1</f>
        <v>45781</v>
      </c>
      <c r="L19" s="237" t="s">
        <v>80</v>
      </c>
      <c r="M19" s="239">
        <v>2506</v>
      </c>
      <c r="N19" s="207" t="s">
        <v>38</v>
      </c>
      <c r="O19" s="273" t="s">
        <v>81</v>
      </c>
      <c r="P19" s="210">
        <f>P15+7</f>
        <v>45791</v>
      </c>
      <c r="Q19" s="210">
        <f t="shared" ref="Q19:S19" si="1">Q15+7</f>
        <v>45794</v>
      </c>
      <c r="R19" s="210">
        <f t="shared" si="1"/>
        <v>45796</v>
      </c>
      <c r="S19" s="216">
        <f t="shared" si="1"/>
        <v>45797</v>
      </c>
      <c r="T19" s="108"/>
      <c r="U19" s="108"/>
      <c r="V19" s="108"/>
      <c r="W19" s="46"/>
    </row>
    <row r="20" spans="1:25" ht="26.1" customHeight="1">
      <c r="A20" s="172"/>
      <c r="B20" s="164" t="s">
        <v>65</v>
      </c>
      <c r="C20" s="80" t="s">
        <v>62</v>
      </c>
      <c r="D20" s="165" t="s">
        <v>15</v>
      </c>
      <c r="E20" s="92">
        <f t="shared" si="0"/>
        <v>45781</v>
      </c>
      <c r="F20" s="92" t="s">
        <v>44</v>
      </c>
      <c r="G20" s="92">
        <f>I20+1</f>
        <v>45783</v>
      </c>
      <c r="H20" s="92" t="s">
        <v>16</v>
      </c>
      <c r="I20" s="92">
        <f>E20+1</f>
        <v>45782</v>
      </c>
      <c r="J20" s="156" t="s">
        <v>44</v>
      </c>
      <c r="K20" s="157">
        <f>G20+1</f>
        <v>45784</v>
      </c>
      <c r="L20" s="271"/>
      <c r="M20" s="272"/>
      <c r="N20" s="208"/>
      <c r="O20" s="274"/>
      <c r="P20" s="211"/>
      <c r="Q20" s="211"/>
      <c r="R20" s="211"/>
      <c r="S20" s="223"/>
      <c r="T20" s="108"/>
      <c r="U20" s="108"/>
      <c r="V20" s="108"/>
      <c r="W20" s="40"/>
    </row>
    <row r="21" spans="1:25" ht="26.1" customHeight="1">
      <c r="A21" s="172"/>
      <c r="B21" s="164" t="s">
        <v>45</v>
      </c>
      <c r="C21" s="80" t="s">
        <v>86</v>
      </c>
      <c r="D21" s="165" t="s">
        <v>14</v>
      </c>
      <c r="E21" s="86">
        <f>E17+7</f>
        <v>45782</v>
      </c>
      <c r="F21" s="86">
        <f>E21-1</f>
        <v>45781</v>
      </c>
      <c r="G21" s="86">
        <f>E21+1</f>
        <v>45783</v>
      </c>
      <c r="H21" s="87">
        <f>G21</f>
        <v>45783</v>
      </c>
      <c r="I21" s="86">
        <f>G21+1</f>
        <v>45784</v>
      </c>
      <c r="J21" s="88">
        <f>I21</f>
        <v>45784</v>
      </c>
      <c r="K21" s="139">
        <f>I21+1</f>
        <v>45785</v>
      </c>
      <c r="L21" s="271"/>
      <c r="M21" s="272"/>
      <c r="N21" s="208"/>
      <c r="O21" s="274"/>
      <c r="P21" s="211"/>
      <c r="Q21" s="211"/>
      <c r="R21" s="211"/>
      <c r="S21" s="223"/>
      <c r="T21" s="108"/>
      <c r="U21" s="108"/>
      <c r="V21" s="108"/>
      <c r="W21" s="46"/>
    </row>
    <row r="22" spans="1:25" ht="26.1" customHeight="1" thickBot="1">
      <c r="A22" s="172"/>
      <c r="B22" s="176" t="s">
        <v>46</v>
      </c>
      <c r="C22" s="81" t="s">
        <v>87</v>
      </c>
      <c r="D22" s="82" t="s">
        <v>15</v>
      </c>
      <c r="E22" s="93">
        <f t="shared" si="0"/>
        <v>45779</v>
      </c>
      <c r="F22" s="93" t="s">
        <v>44</v>
      </c>
      <c r="G22" s="93">
        <f>E22+6</f>
        <v>45785</v>
      </c>
      <c r="H22" s="94" t="s">
        <v>44</v>
      </c>
      <c r="I22" s="94" t="s">
        <v>44</v>
      </c>
      <c r="J22" s="147">
        <f>G22</f>
        <v>45785</v>
      </c>
      <c r="K22" s="114">
        <f>J22+1</f>
        <v>45786</v>
      </c>
      <c r="L22" s="238"/>
      <c r="M22" s="240"/>
      <c r="N22" s="209"/>
      <c r="O22" s="275"/>
      <c r="P22" s="212"/>
      <c r="Q22" s="212"/>
      <c r="R22" s="212"/>
      <c r="S22" s="217"/>
      <c r="T22" s="108"/>
      <c r="U22" s="108"/>
      <c r="V22" s="108"/>
      <c r="W22" s="46"/>
    </row>
    <row r="23" spans="1:25" ht="26.1" customHeight="1">
      <c r="A23" s="172"/>
      <c r="B23" s="177" t="s">
        <v>45</v>
      </c>
      <c r="C23" s="178" t="s">
        <v>88</v>
      </c>
      <c r="D23" s="179" t="s">
        <v>14</v>
      </c>
      <c r="E23" s="89">
        <f>E19+7</f>
        <v>45785</v>
      </c>
      <c r="F23" s="89" t="s">
        <v>44</v>
      </c>
      <c r="G23" s="89">
        <f>H23+1</f>
        <v>45787</v>
      </c>
      <c r="H23" s="89">
        <f>E23+1</f>
        <v>45786</v>
      </c>
      <c r="I23" s="83">
        <f>H23</f>
        <v>45786</v>
      </c>
      <c r="J23" s="90" t="s">
        <v>16</v>
      </c>
      <c r="K23" s="145">
        <f>G23+2</f>
        <v>45789</v>
      </c>
      <c r="L23" s="237" t="s">
        <v>97</v>
      </c>
      <c r="M23" s="239">
        <v>2506</v>
      </c>
      <c r="N23" s="207" t="s">
        <v>38</v>
      </c>
      <c r="O23" s="273" t="s">
        <v>99</v>
      </c>
      <c r="P23" s="210">
        <f>P19+7</f>
        <v>45798</v>
      </c>
      <c r="Q23" s="210">
        <f t="shared" ref="Q23:S23" si="2">Q19+7</f>
        <v>45801</v>
      </c>
      <c r="R23" s="210">
        <f t="shared" si="2"/>
        <v>45803</v>
      </c>
      <c r="S23" s="216">
        <f t="shared" si="2"/>
        <v>45804</v>
      </c>
      <c r="T23" s="108"/>
      <c r="U23" s="108"/>
      <c r="V23" s="108"/>
      <c r="W23" s="46"/>
    </row>
    <row r="24" spans="1:25" ht="26.1" customHeight="1">
      <c r="A24" s="172"/>
      <c r="B24" s="164" t="s">
        <v>65</v>
      </c>
      <c r="C24" s="80" t="s">
        <v>83</v>
      </c>
      <c r="D24" s="165" t="s">
        <v>15</v>
      </c>
      <c r="E24" s="92">
        <f t="shared" si="0"/>
        <v>45788</v>
      </c>
      <c r="F24" s="92" t="s">
        <v>44</v>
      </c>
      <c r="G24" s="92">
        <f>I24+1</f>
        <v>45790</v>
      </c>
      <c r="H24" s="92" t="s">
        <v>16</v>
      </c>
      <c r="I24" s="92">
        <f>E24+1</f>
        <v>45789</v>
      </c>
      <c r="J24" s="156" t="s">
        <v>44</v>
      </c>
      <c r="K24" s="157">
        <f>G24+1</f>
        <v>45791</v>
      </c>
      <c r="L24" s="271"/>
      <c r="M24" s="272"/>
      <c r="N24" s="208"/>
      <c r="O24" s="274"/>
      <c r="P24" s="211"/>
      <c r="Q24" s="211"/>
      <c r="R24" s="211"/>
      <c r="S24" s="223"/>
      <c r="T24" s="108"/>
      <c r="U24" s="108"/>
      <c r="V24" s="108"/>
      <c r="W24" s="40"/>
    </row>
    <row r="25" spans="1:25" ht="26.1" customHeight="1">
      <c r="A25" s="172"/>
      <c r="B25" s="164" t="s">
        <v>45</v>
      </c>
      <c r="C25" s="80" t="s">
        <v>108</v>
      </c>
      <c r="D25" s="165" t="s">
        <v>14</v>
      </c>
      <c r="E25" s="86">
        <f t="shared" si="0"/>
        <v>45789</v>
      </c>
      <c r="F25" s="86">
        <f>E25-1</f>
        <v>45788</v>
      </c>
      <c r="G25" s="86">
        <f>E25+1</f>
        <v>45790</v>
      </c>
      <c r="H25" s="87">
        <f>G25</f>
        <v>45790</v>
      </c>
      <c r="I25" s="86">
        <f>G25+1</f>
        <v>45791</v>
      </c>
      <c r="J25" s="88">
        <f>I25</f>
        <v>45791</v>
      </c>
      <c r="K25" s="139">
        <f>I25+1</f>
        <v>45792</v>
      </c>
      <c r="L25" s="271"/>
      <c r="M25" s="272"/>
      <c r="N25" s="208"/>
      <c r="O25" s="274"/>
      <c r="P25" s="211"/>
      <c r="Q25" s="211"/>
      <c r="R25" s="211"/>
      <c r="S25" s="223"/>
      <c r="T25" s="108"/>
      <c r="U25" s="108"/>
      <c r="V25" s="108"/>
      <c r="W25" s="46"/>
    </row>
    <row r="26" spans="1:25" ht="26.1" customHeight="1" thickBot="1">
      <c r="A26" s="172"/>
      <c r="B26" s="176" t="s">
        <v>46</v>
      </c>
      <c r="C26" s="81" t="s">
        <v>109</v>
      </c>
      <c r="D26" s="82" t="s">
        <v>15</v>
      </c>
      <c r="E26" s="93">
        <f t="shared" si="0"/>
        <v>45786</v>
      </c>
      <c r="F26" s="93" t="s">
        <v>44</v>
      </c>
      <c r="G26" s="93">
        <f>E26+6</f>
        <v>45792</v>
      </c>
      <c r="H26" s="94" t="s">
        <v>44</v>
      </c>
      <c r="I26" s="94" t="s">
        <v>44</v>
      </c>
      <c r="J26" s="147">
        <f>G26</f>
        <v>45792</v>
      </c>
      <c r="K26" s="114">
        <f>J26+1</f>
        <v>45793</v>
      </c>
      <c r="L26" s="238"/>
      <c r="M26" s="240"/>
      <c r="N26" s="209"/>
      <c r="O26" s="275"/>
      <c r="P26" s="212"/>
      <c r="Q26" s="212"/>
      <c r="R26" s="212"/>
      <c r="S26" s="217"/>
      <c r="T26" s="108"/>
      <c r="U26" s="108"/>
      <c r="V26" s="108"/>
      <c r="W26" s="46"/>
    </row>
    <row r="27" spans="1:25" ht="26.1" customHeight="1" thickBot="1">
      <c r="A27" s="172"/>
      <c r="B27" s="173" t="s">
        <v>45</v>
      </c>
      <c r="C27" s="174" t="s">
        <v>110</v>
      </c>
      <c r="D27" s="175" t="s">
        <v>14</v>
      </c>
      <c r="E27" s="123">
        <f t="shared" si="0"/>
        <v>45792</v>
      </c>
      <c r="F27" s="123" t="s">
        <v>44</v>
      </c>
      <c r="G27" s="123">
        <f>H27+1</f>
        <v>45794</v>
      </c>
      <c r="H27" s="123">
        <f>E27+1</f>
        <v>45793</v>
      </c>
      <c r="I27" s="97">
        <f>H27</f>
        <v>45793</v>
      </c>
      <c r="J27" s="124" t="s">
        <v>16</v>
      </c>
      <c r="K27" s="124">
        <f>G27+2</f>
        <v>45796</v>
      </c>
      <c r="L27" s="116" t="s">
        <v>98</v>
      </c>
      <c r="M27" s="117">
        <v>2507</v>
      </c>
      <c r="N27" s="118" t="s">
        <v>38</v>
      </c>
      <c r="O27" s="144" t="s">
        <v>100</v>
      </c>
      <c r="P27" s="120">
        <f>P23+7</f>
        <v>45805</v>
      </c>
      <c r="Q27" s="121">
        <f>Q23+7</f>
        <v>45808</v>
      </c>
      <c r="R27" s="120">
        <f>R23+7</f>
        <v>45810</v>
      </c>
      <c r="S27" s="122">
        <f>S23+7</f>
        <v>45811</v>
      </c>
      <c r="T27" s="108"/>
      <c r="U27" s="108"/>
      <c r="V27" s="108"/>
      <c r="W27" s="46"/>
    </row>
    <row r="28" spans="1:25" ht="15.75" customHeight="1">
      <c r="B28" s="188" t="s">
        <v>66</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88" t="s">
        <v>111</v>
      </c>
      <c r="C29" s="62"/>
      <c r="D29" s="62"/>
      <c r="E29" s="62"/>
      <c r="F29" s="62"/>
      <c r="G29" s="62"/>
      <c r="H29" s="46"/>
      <c r="I29" s="46"/>
      <c r="L29" s="140"/>
      <c r="M29" s="140"/>
      <c r="N29" s="140"/>
      <c r="O29" s="141"/>
      <c r="P29" s="142"/>
      <c r="Q29" s="143"/>
      <c r="R29" s="142"/>
      <c r="S29" s="142"/>
      <c r="V29" s="103"/>
      <c r="W29" s="103"/>
    </row>
    <row r="30" spans="1:25" ht="15.95" customHeight="1">
      <c r="A30" s="37"/>
      <c r="B30" s="163"/>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3" t="s">
        <v>17</v>
      </c>
      <c r="N33" s="213"/>
      <c r="O33" s="213"/>
      <c r="P33" s="213"/>
      <c r="Q33" s="213"/>
      <c r="R33" s="213"/>
      <c r="S33" s="213"/>
      <c r="T33" s="213"/>
      <c r="U33" s="213"/>
      <c r="Y33" s="44"/>
    </row>
    <row r="34" spans="1:25" ht="15.95" customHeight="1">
      <c r="A34" s="37"/>
      <c r="B34" s="62"/>
      <c r="C34" s="62"/>
      <c r="D34" s="62"/>
      <c r="E34" s="62"/>
      <c r="F34" s="62"/>
      <c r="G34" s="62"/>
      <c r="H34" s="46"/>
      <c r="I34" s="46"/>
      <c r="L34" s="37"/>
      <c r="M34" s="213"/>
      <c r="N34" s="213"/>
      <c r="O34" s="213"/>
      <c r="P34" s="213"/>
      <c r="Q34" s="213"/>
      <c r="R34" s="213"/>
      <c r="S34" s="213"/>
      <c r="T34" s="213"/>
      <c r="U34" s="213"/>
      <c r="X34" s="44"/>
      <c r="Y34" s="44"/>
    </row>
    <row r="35" spans="1:25" ht="15.95" customHeight="1">
      <c r="A35" s="37"/>
      <c r="B35" s="62"/>
      <c r="C35" s="62"/>
      <c r="D35" s="62"/>
      <c r="E35" s="62"/>
      <c r="F35" s="62"/>
      <c r="G35" s="62"/>
      <c r="H35" s="46"/>
      <c r="I35" s="40"/>
      <c r="J35" s="25"/>
      <c r="L35" s="37"/>
      <c r="M35" s="213"/>
      <c r="N35" s="213"/>
      <c r="O35" s="213"/>
      <c r="P35" s="213"/>
      <c r="Q35" s="213"/>
      <c r="R35" s="213"/>
      <c r="S35" s="213"/>
      <c r="T35" s="213"/>
      <c r="U35" s="213"/>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55</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2025-04-17T00:04:46Z</dcterms:modified>
</cp:coreProperties>
</file>