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14_{A1CAA38E-57B1-45DB-9CC5-C0DB25B7FC6C}"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T15" i="1" s="1"/>
  <c r="R15" i="1" s="1"/>
  <c r="W15" i="1" s="1"/>
  <c r="V15" i="1" s="1"/>
  <c r="P13" i="1"/>
  <c r="E13" i="1"/>
  <c r="G13" i="1" s="1"/>
  <c r="F13" i="1" s="1"/>
  <c r="P14" i="1"/>
  <c r="R14" i="1" s="1"/>
  <c r="V14" i="1" s="1"/>
  <c r="P16" i="1"/>
  <c r="P19" i="1" s="1"/>
  <c r="T12" i="1"/>
  <c r="R12" i="1" s="1"/>
  <c r="V12" i="1" s="1"/>
  <c r="E30" i="1"/>
  <c r="F30" i="1" s="1"/>
  <c r="P23" i="1" l="1"/>
  <c r="T19" i="1"/>
  <c r="R19" i="1" s="1"/>
  <c r="V19" i="1" s="1"/>
  <c r="W19" i="1" s="1"/>
  <c r="P17" i="1"/>
  <c r="Q13" i="1"/>
  <c r="R13" i="1"/>
  <c r="T13" i="1" s="1"/>
  <c r="V13" i="1" s="1"/>
  <c r="P18" i="1"/>
  <c r="P22" i="1" s="1"/>
  <c r="H13" i="1"/>
  <c r="U14" i="1"/>
  <c r="R18" i="1"/>
  <c r="U18" i="1" s="1"/>
  <c r="V18" i="1" s="1"/>
  <c r="E45" i="1"/>
  <c r="Q17" i="1" l="1"/>
  <c r="P21" i="1"/>
  <c r="S13" i="1"/>
  <c r="S19" i="1"/>
  <c r="R17" i="1"/>
  <c r="T17" i="1" s="1"/>
  <c r="V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F44" i="1"/>
  <c r="G44" i="1" s="1"/>
  <c r="H44" i="1" s="1"/>
  <c r="E47"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<sst xmlns="http://schemas.openxmlformats.org/spreadsheetml/2006/main" count="477" uniqueCount="161">
  <si>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</si>
  <si>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</si>
  <si>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</si>
  <si>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</si>
  <si>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</si>
  <si>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</si>
  <si>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</si>
  <si>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</si>
  <si>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</si>
  <si>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</si>
  <si>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</si>
  <si>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</si>
  <si>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</si>
  <si>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</si>
  <si>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</si>
  <si>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</si>
  <si>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</si>
  <si>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</si>
  <si>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</si>
  <si>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</si>
  <si>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</si>
  <si>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</si>
  <si>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</si>
  <si>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</si>
  <si>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</si>
  <si>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</si>
  <si>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</si>
  <si>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</si>
  <si>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</si>
  <si>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</si>
  <si>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</si>
  <si>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</si>
  <si>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</si>
  <si>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</si>
  <si>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</si>
  <si>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</si>
  <si>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</si>
  <si>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</si>
  <si>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</si>
  <si>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</si>
  <si>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</si>
  <si>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</si>
  <si>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</si>
  <si>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</si>
  <si>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</si>
  <si>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</si>
  <si>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</si>
  <si>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</si>
  <si>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</si>
  <si>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</si>
  <si>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</si>
  <si>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</si>
  <si>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</si>
  <si>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</si>
  <si>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</si>
  <si>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</si>
  <si>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</si>
  <si>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</si>
  <si>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</si>
  <si>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</si>
  <si>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</si>
  <si>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</si>
  <si>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</si>
  <si>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</si>
  <si>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</si>
  <si>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</si>
  <si>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</si>
  <si>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</si>
  <si>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</si>
  <si>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</si>
  <si>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</si>
  <si>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</si>
  <si>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</si>
  <si>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</si>
  <si>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2507</t>
    <phoneticPr fontId="2"/>
  </si>
  <si>
    <t>SKY AURORA</t>
  </si>
  <si>
    <t>DONGJIN GENIUS</t>
  </si>
  <si>
    <t>2509</t>
    <phoneticPr fontId="2"/>
  </si>
  <si>
    <t>2511</t>
    <phoneticPr fontId="2"/>
  </si>
  <si>
    <t>PEGASUS PACER</t>
  </si>
  <si>
    <t>HUI DE</t>
  </si>
  <si>
    <t>4/6</t>
    <phoneticPr fontId="19"/>
  </si>
  <si>
    <t>PACIFIC TIANJIN</t>
    <phoneticPr fontId="2"/>
  </si>
  <si>
    <t>2514</t>
    <phoneticPr fontId="2"/>
  </si>
  <si>
    <t>0275</t>
    <phoneticPr fontId="2"/>
  </si>
  <si>
    <t>2515</t>
    <phoneticPr fontId="2"/>
  </si>
  <si>
    <t>2513</t>
    <phoneticPr fontId="2"/>
  </si>
  <si>
    <t>0588</t>
    <phoneticPr fontId="2"/>
  </si>
  <si>
    <t>0239</t>
    <phoneticPr fontId="2"/>
  </si>
  <si>
    <t>0589</t>
    <phoneticPr fontId="2"/>
  </si>
  <si>
    <t>0299</t>
    <phoneticPr fontId="19"/>
  </si>
  <si>
    <t>4/9-10</t>
    <phoneticPr fontId="19"/>
  </si>
  <si>
    <t>0300</t>
    <phoneticPr fontId="19"/>
  </si>
  <si>
    <t>4/7</t>
    <phoneticPr fontId="19"/>
  </si>
  <si>
    <t>4/11-11</t>
    <phoneticPr fontId="19"/>
  </si>
  <si>
    <t>2514</t>
    <phoneticPr fontId="19"/>
  </si>
  <si>
    <t>4/10-11</t>
    <phoneticPr fontId="19"/>
  </si>
  <si>
    <t>4/13</t>
    <phoneticPr fontId="19"/>
  </si>
  <si>
    <t>SKY GLORY</t>
    <phoneticPr fontId="19"/>
  </si>
  <si>
    <t>2508</t>
    <phoneticPr fontId="2"/>
  </si>
  <si>
    <t>0276</t>
    <phoneticPr fontId="2"/>
  </si>
  <si>
    <t>GRACE MERCHANT</t>
    <phoneticPr fontId="2"/>
  </si>
  <si>
    <t>0301</t>
    <phoneticPr fontId="19"/>
  </si>
  <si>
    <t>4/16-17</t>
    <phoneticPr fontId="19"/>
  </si>
  <si>
    <t>4/14</t>
    <phoneticPr fontId="19"/>
  </si>
  <si>
    <t>4/15-15</t>
    <phoneticPr fontId="19"/>
  </si>
  <si>
    <t>4/17-17</t>
    <phoneticPr fontId="19"/>
  </si>
  <si>
    <t>4/17-18</t>
    <phoneticPr fontId="19"/>
  </si>
  <si>
    <t>4/18-18</t>
    <phoneticPr fontId="19"/>
  </si>
  <si>
    <t>4/20</t>
    <phoneticPr fontId="19"/>
  </si>
  <si>
    <t>2515</t>
    <phoneticPr fontId="19"/>
  </si>
  <si>
    <t>0590</t>
    <phoneticPr fontId="2"/>
  </si>
  <si>
    <t>0591</t>
    <phoneticPr fontId="2"/>
  </si>
  <si>
    <t>0240</t>
    <phoneticPr fontId="2"/>
  </si>
  <si>
    <t>4/6</t>
    <phoneticPr fontId="2"/>
  </si>
  <si>
    <t>2516</t>
    <phoneticPr fontId="2"/>
  </si>
  <si>
    <t>0277</t>
    <phoneticPr fontId="2"/>
  </si>
  <si>
    <t>0592</t>
    <phoneticPr fontId="2"/>
  </si>
  <si>
    <t>0593</t>
    <phoneticPr fontId="2"/>
  </si>
  <si>
    <t>0241</t>
    <phoneticPr fontId="2"/>
  </si>
  <si>
    <t>2516</t>
    <phoneticPr fontId="19"/>
  </si>
  <si>
    <t>0302</t>
    <phoneticPr fontId="19"/>
  </si>
  <si>
    <t>DONGJIN NAGOYA</t>
  </si>
  <si>
    <t>4/21</t>
    <phoneticPr fontId="19"/>
  </si>
  <si>
    <t>4/24</t>
    <phoneticPr fontId="19"/>
  </si>
  <si>
    <t>4/23-24</t>
    <phoneticPr fontId="19"/>
  </si>
  <si>
    <t>4/22-22</t>
    <phoneticPr fontId="19"/>
  </si>
  <si>
    <t>4/25-25</t>
    <phoneticPr fontId="19"/>
  </si>
  <si>
    <t>4/23-23</t>
    <phoneticPr fontId="19"/>
  </si>
  <si>
    <t>4/24-25</t>
    <phoneticPr fontId="19"/>
  </si>
  <si>
    <t>4/27</t>
    <phoneticPr fontId="19"/>
  </si>
  <si>
    <t>4/5</t>
    <phoneticPr fontId="2"/>
  </si>
  <si>
    <t>0278</t>
    <phoneticPr fontId="2"/>
  </si>
  <si>
    <t>0594</t>
    <phoneticPr fontId="2"/>
  </si>
  <si>
    <t>0595</t>
    <phoneticPr fontId="2"/>
  </si>
  <si>
    <t>0242</t>
    <phoneticPr fontId="2"/>
  </si>
  <si>
    <t>0303</t>
    <phoneticPr fontId="19"/>
  </si>
  <si>
    <t>4/30-5/1</t>
    <phoneticPr fontId="19"/>
  </si>
  <si>
    <t>5/4</t>
    <phoneticPr fontId="19"/>
  </si>
  <si>
    <t>2517</t>
    <phoneticPr fontId="19"/>
  </si>
  <si>
    <t>4/28</t>
    <phoneticPr fontId="19"/>
  </si>
  <si>
    <t>4/29-29</t>
    <phoneticPr fontId="19"/>
  </si>
  <si>
    <t>5/1-1</t>
    <phoneticPr fontId="19"/>
  </si>
  <si>
    <t>5/2-2</t>
    <phoneticPr fontId="19"/>
  </si>
  <si>
    <t>4/30-30</t>
    <phoneticPr fontId="19"/>
  </si>
  <si>
    <t>5/3</t>
    <phoneticPr fontId="19"/>
  </si>
  <si>
    <t>☆</t>
    <phoneticPr fontId="19"/>
  </si>
  <si>
    <t>☆GW期間の為、OSAKA/KOBE スケジュール変更</t>
    <rPh sb="6" eb="7">
      <t>タメ</t>
    </rPh>
    <rPh sb="25" eb="27">
      <t>ヘンコウ</t>
    </rPh>
    <phoneticPr fontId="19"/>
  </si>
  <si>
    <t>※</t>
    <phoneticPr fontId="2"/>
  </si>
  <si>
    <t>SKIP</t>
    <phoneticPr fontId="19"/>
  </si>
  <si>
    <t>4/10-10</t>
    <phoneticPr fontId="19"/>
  </si>
  <si>
    <t>4/12</t>
    <phoneticPr fontId="19"/>
  </si>
  <si>
    <t>4/9</t>
    <phoneticPr fontId="19"/>
  </si>
  <si>
    <t>○DONGJIN GENIUS 0300N MOJI SKIPにつき、DONGJIN NAGOYA 0299NにてCOVER</t>
    <phoneticPr fontId="19"/>
  </si>
  <si>
    <t>●</t>
    <phoneticPr fontId="19"/>
  </si>
  <si>
    <t>○●</t>
    <phoneticPr fontId="19"/>
  </si>
  <si>
    <t>●本船入れ替え</t>
    <rPh sb="1" eb="4">
      <t>ホンセンイ</t>
    </rPh>
    <rPh sb="5" eb="6">
      <t>カ</t>
    </rPh>
    <phoneticPr fontId="19"/>
  </si>
  <si>
    <t>HEUNG-A XIAMEN</t>
    <phoneticPr fontId="2"/>
  </si>
  <si>
    <t>2517</t>
    <phoneticPr fontId="2"/>
  </si>
  <si>
    <t>★</t>
    <phoneticPr fontId="2"/>
  </si>
  <si>
    <t>★本船変更</t>
    <rPh sb="1" eb="5">
      <t>ホンセンヘンコウ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</si>
</sst>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s>
  <cellStyleXfs count="2">
    <xf numFmtId="0" fontId="0" fillId="0" borderId="0">
      <alignment vertical="center"/>
    </xf>
    <xf numFmtId="0" fontId="1" fillId="0" borderId="0"/>
  </cellStyleXfs>
  <cellXfs count="205">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14" fontId="70" fillId="2" borderId="18" xfId="1" applyNumberFormat="1" applyFont="1" applyFill="1" applyBorder="1"/>
    <xf numFmtId="49" fontId="70" fillId="2" borderId="26" xfId="1" applyNumberFormat="1" applyFont="1" applyFill="1" applyBorder="1" applyAlignment="1">
      <alignment horizontal="right"/>
    </xf>
    <xf numFmtId="14" fontId="70" fillId="0" borderId="24" xfId="1" applyNumberFormat="1" applyFont="1" applyBorder="1" applyAlignment="1">
      <alignment horizontal="left"/>
    </xf>
    <xf numFmtId="177" fontId="74" fillId="0" borderId="25" xfId="1" quotePrefix="1" applyNumberFormat="1" applyFont="1" applyBorder="1" applyAlignment="1">
      <alignment horizontal="center"/>
    </xf>
    <xf numFmtId="177" fontId="55" fillId="0" borderId="25" xfId="1" quotePrefix="1" applyNumberFormat="1" applyFont="1" applyBorder="1" applyAlignment="1">
      <alignment horizontal="center"/>
    </xf>
    <xf numFmtId="177" fontId="74" fillId="0" borderId="45" xfId="1" quotePrefix="1" applyNumberFormat="1" applyFont="1" applyBorder="1" applyAlignment="1">
      <alignment horizontal="center"/>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14" fontId="55" fillId="0" borderId="6" xfId="1" quotePrefix="1" applyNumberFormat="1" applyFont="1" applyBorder="1" applyAlignment="1">
      <alignment horizontal="center"/>
    </xf>
    <xf numFmtId="0" fontId="7" fillId="0" borderId="0" xfId="1" applyFont="1" applyAlignment="1">
      <alignment vertical="center"/>
    </xf>
    <xf numFmtId="0" fontId="76" fillId="0" borderId="0" xfId="0" applyFont="1" applyAlignment="1">
      <alignment horizontal="right" vertical="center"/>
    </xf>
    <xf numFmtId="14" fontId="75" fillId="0" borderId="46" xfId="1" applyNumberFormat="1" applyFont="1" applyBorder="1"/>
    <xf numFmtId="0" fontId="29" fillId="0" borderId="0" xfId="0" applyFont="1" applyAlignment="1">
      <alignment horizontal="left" vertic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M30" sqref="M30"/>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96">
        <v>45749</v>
      </c>
      <c r="U2" s="196"/>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1"/>
      <c r="D7" s="171"/>
      <c r="E7" s="171"/>
      <c r="F7" s="171"/>
      <c r="G7" s="171"/>
      <c r="H7" s="171"/>
      <c r="I7" s="171"/>
      <c r="J7" s="171"/>
      <c r="M7" s="136" t="s">
        <v>6</v>
      </c>
      <c r="N7" s="25"/>
      <c r="O7" s="25"/>
      <c r="P7" s="25"/>
      <c r="Q7" s="25"/>
      <c r="R7" s="25"/>
      <c r="S7" s="25"/>
      <c r="T7" s="50"/>
    </row>
    <row r="8" spans="1:24" ht="15.95" customHeight="1" thickBot="1" x14ac:dyDescent="0.2">
      <c r="B8" s="172" t="s">
        <v>73</v>
      </c>
      <c r="M8" s="143" t="s">
        <v>7</v>
      </c>
      <c r="N8" s="38"/>
      <c r="O8" s="39"/>
      <c r="P8" s="38"/>
      <c r="Q8" s="38"/>
      <c r="R8" s="38"/>
      <c r="S8" s="38"/>
      <c r="T8" s="51"/>
    </row>
    <row r="9" spans="1:24" ht="19.5" x14ac:dyDescent="0.3">
      <c r="B9" s="197" t="s">
        <v>8</v>
      </c>
      <c r="C9" s="198"/>
      <c r="D9" s="198"/>
      <c r="E9" s="198"/>
      <c r="F9" s="17"/>
      <c r="G9" s="17"/>
      <c r="H9" s="17"/>
      <c r="I9" s="17"/>
      <c r="M9" s="200" t="s">
        <v>9</v>
      </c>
      <c r="N9" s="200"/>
      <c r="O9" s="200"/>
      <c r="P9" s="200"/>
      <c r="Q9" s="200"/>
      <c r="R9" s="200"/>
      <c r="S9" s="200"/>
      <c r="T9" s="200"/>
      <c r="U9" s="200"/>
      <c r="V9" s="200"/>
      <c r="W9" s="111"/>
    </row>
    <row r="10" spans="1:24" ht="15.95" customHeight="1" thickBot="1" x14ac:dyDescent="0.3">
      <c r="B10" s="199"/>
      <c r="C10" s="199"/>
      <c r="D10" s="199"/>
      <c r="E10" s="199"/>
      <c r="F10" s="25"/>
      <c r="G10" s="25"/>
      <c r="H10" s="1"/>
      <c r="I10" s="27"/>
      <c r="J10" s="25"/>
      <c r="M10" s="203"/>
      <c r="N10" s="203"/>
      <c r="O10" s="203"/>
      <c r="P10" s="203"/>
      <c r="Q10" s="203"/>
      <c r="R10" s="203"/>
      <c r="S10" s="203"/>
      <c r="T10" s="203"/>
      <c r="U10" s="203"/>
      <c r="V10" s="203"/>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93" t="s">
        <v>159</v>
      </c>
      <c r="B12" s="8" t="s">
        <v>157</v>
      </c>
      <c r="C12" s="186" t="s">
        <v>83</v>
      </c>
      <c r="D12" s="5" t="s">
        <v>23</v>
      </c>
      <c r="E12" s="64" t="s">
        <v>131</v>
      </c>
      <c r="F12" s="53">
        <f>E12+2</f>
        <v>45754</v>
      </c>
      <c r="G12" s="53">
        <f>+F12</f>
        <v>45754</v>
      </c>
      <c r="H12" s="53">
        <f>G12+1</f>
        <v>45755</v>
      </c>
      <c r="I12" s="88" t="s">
        <v>24</v>
      </c>
      <c r="J12" s="76">
        <f>H12+3</f>
        <v>45758</v>
      </c>
      <c r="K12" s="100"/>
      <c r="L12" s="93" t="s">
        <v>148</v>
      </c>
      <c r="M12" s="110" t="s">
        <v>101</v>
      </c>
      <c r="N12" s="189" t="s">
        <v>74</v>
      </c>
      <c r="O12" s="145" t="s">
        <v>25</v>
      </c>
      <c r="P12" s="64" t="s">
        <v>114</v>
      </c>
      <c r="Q12" s="53" t="s">
        <v>26</v>
      </c>
      <c r="R12" s="64">
        <f>T12+1</f>
        <v>45755</v>
      </c>
      <c r="S12" s="53" t="s">
        <v>26</v>
      </c>
      <c r="T12" s="64">
        <f>P12+1</f>
        <v>45754</v>
      </c>
      <c r="U12" s="62" t="s">
        <v>26</v>
      </c>
      <c r="V12" s="64">
        <f>R12+1</f>
        <v>45756</v>
      </c>
      <c r="W12" s="61" t="s">
        <v>26</v>
      </c>
    </row>
    <row r="13" spans="1:24" ht="15.95" customHeight="1" x14ac:dyDescent="0.15">
      <c r="A13" s="93"/>
      <c r="B13" s="144" t="s">
        <v>79</v>
      </c>
      <c r="C13" s="187" t="s">
        <v>85</v>
      </c>
      <c r="D13" s="29" t="s">
        <v>27</v>
      </c>
      <c r="E13" s="75">
        <f>E12+1</f>
        <v>45753</v>
      </c>
      <c r="F13" s="75">
        <f>G13</f>
        <v>45755</v>
      </c>
      <c r="G13" s="75">
        <f>E13+2</f>
        <v>45755</v>
      </c>
      <c r="H13" s="75">
        <f>G13+2</f>
        <v>45757</v>
      </c>
      <c r="I13" s="85" t="s">
        <v>24</v>
      </c>
      <c r="J13" s="78">
        <f>H13+2</f>
        <v>45759</v>
      </c>
      <c r="M13" s="11" t="s">
        <v>28</v>
      </c>
      <c r="N13" s="187" t="s">
        <v>87</v>
      </c>
      <c r="O13" s="29" t="s">
        <v>29</v>
      </c>
      <c r="P13" s="75">
        <f>P12+1</f>
        <v>45754</v>
      </c>
      <c r="Q13" s="75">
        <f>P13-1</f>
        <v>45753</v>
      </c>
      <c r="R13" s="75">
        <f>P13+1</f>
        <v>45755</v>
      </c>
      <c r="S13" s="75">
        <f>R13</f>
        <v>45755</v>
      </c>
      <c r="T13" s="75">
        <f>R13+1</f>
        <v>45756</v>
      </c>
      <c r="U13" s="85">
        <f>T13</f>
        <v>45756</v>
      </c>
      <c r="V13" s="75">
        <f>T13+1</f>
        <v>45757</v>
      </c>
      <c r="W13" s="112" t="s">
        <v>24</v>
      </c>
    </row>
    <row r="14" spans="1:24" ht="15.95" customHeight="1" thickBot="1" x14ac:dyDescent="0.2">
      <c r="B14" s="4" t="s">
        <v>30</v>
      </c>
      <c r="C14" s="188" t="s">
        <v>84</v>
      </c>
      <c r="D14" s="30" t="s">
        <v>29</v>
      </c>
      <c r="E14" s="74">
        <f>E12+3</f>
        <v>45755</v>
      </c>
      <c r="F14" s="74">
        <f>E14+3</f>
        <v>45758</v>
      </c>
      <c r="G14" s="56">
        <f>F14</f>
        <v>45758</v>
      </c>
      <c r="H14" s="74">
        <f>F14+1</f>
        <v>45759</v>
      </c>
      <c r="I14" s="104" t="s">
        <v>31</v>
      </c>
      <c r="J14" s="79">
        <f>H14+2</f>
        <v>45761</v>
      </c>
      <c r="M14" s="144" t="s">
        <v>32</v>
      </c>
      <c r="N14" s="187" t="s">
        <v>88</v>
      </c>
      <c r="O14" s="29" t="s">
        <v>33</v>
      </c>
      <c r="P14" s="77">
        <f>P12-2</f>
        <v>45751</v>
      </c>
      <c r="Q14" s="77" t="s">
        <v>26</v>
      </c>
      <c r="R14" s="77">
        <f>P14+6</f>
        <v>45757</v>
      </c>
      <c r="S14" s="57" t="s">
        <v>26</v>
      </c>
      <c r="T14" s="57" t="s">
        <v>26</v>
      </c>
      <c r="U14" s="82">
        <f>R14</f>
        <v>45757</v>
      </c>
      <c r="V14" s="77">
        <f>R14+1</f>
        <v>45758</v>
      </c>
      <c r="W14" s="113" t="s">
        <v>26</v>
      </c>
    </row>
    <row r="15" spans="1:24" ht="15.95" customHeight="1" thickBot="1" x14ac:dyDescent="0.2">
      <c r="A15" s="193" t="s">
        <v>159</v>
      </c>
      <c r="B15" s="8" t="s">
        <v>157</v>
      </c>
      <c r="C15" s="186" t="s">
        <v>85</v>
      </c>
      <c r="D15" s="5" t="s">
        <v>23</v>
      </c>
      <c r="E15" s="53">
        <f>E12+7</f>
        <v>45759</v>
      </c>
      <c r="F15" s="53">
        <f>E15+2</f>
        <v>45761</v>
      </c>
      <c r="G15" s="53">
        <f>+F15</f>
        <v>45761</v>
      </c>
      <c r="H15" s="53">
        <f>G15+1</f>
        <v>45762</v>
      </c>
      <c r="I15" s="88" t="s">
        <v>24</v>
      </c>
      <c r="J15" s="76">
        <f>H15+3</f>
        <v>45765</v>
      </c>
      <c r="M15" s="4" t="s">
        <v>28</v>
      </c>
      <c r="N15" s="188" t="s">
        <v>89</v>
      </c>
      <c r="O15" s="30" t="s">
        <v>29</v>
      </c>
      <c r="P15" s="74">
        <f>P12+4</f>
        <v>45757</v>
      </c>
      <c r="Q15" s="74" t="s">
        <v>26</v>
      </c>
      <c r="R15" s="74">
        <f>T15+1</f>
        <v>45759</v>
      </c>
      <c r="S15" s="74">
        <f>T15</f>
        <v>45758</v>
      </c>
      <c r="T15" s="56">
        <f>P15+1</f>
        <v>45758</v>
      </c>
      <c r="U15" s="104" t="s">
        <v>34</v>
      </c>
      <c r="V15" s="74">
        <f>W15+1</f>
        <v>45761</v>
      </c>
      <c r="W15" s="114">
        <f>R15+1</f>
        <v>45760</v>
      </c>
    </row>
    <row r="16" spans="1:24" ht="15.95" customHeight="1" x14ac:dyDescent="0.15">
      <c r="A16" s="93"/>
      <c r="B16" s="144" t="s">
        <v>68</v>
      </c>
      <c r="C16" s="187" t="s">
        <v>99</v>
      </c>
      <c r="D16" s="29" t="s">
        <v>27</v>
      </c>
      <c r="E16" s="75">
        <f>E15+1</f>
        <v>45760</v>
      </c>
      <c r="F16" s="75">
        <f>E16+2</f>
        <v>45762</v>
      </c>
      <c r="G16" s="75">
        <f>F16</f>
        <v>45762</v>
      </c>
      <c r="H16" s="75">
        <f>G16+2</f>
        <v>45764</v>
      </c>
      <c r="I16" s="85" t="s">
        <v>24</v>
      </c>
      <c r="J16" s="78">
        <f>H16+2</f>
        <v>45766</v>
      </c>
      <c r="M16" s="110" t="s">
        <v>101</v>
      </c>
      <c r="N16" s="189" t="s">
        <v>77</v>
      </c>
      <c r="O16" s="145" t="s">
        <v>25</v>
      </c>
      <c r="P16" s="64">
        <f>P12+7</f>
        <v>45760</v>
      </c>
      <c r="Q16" s="53" t="s">
        <v>26</v>
      </c>
      <c r="R16" s="53">
        <f>T16+1</f>
        <v>45762</v>
      </c>
      <c r="S16" s="53" t="s">
        <v>26</v>
      </c>
      <c r="T16" s="53">
        <f>P16+1</f>
        <v>45761</v>
      </c>
      <c r="U16" s="62" t="s">
        <v>26</v>
      </c>
      <c r="V16" s="53">
        <f>R16+1</f>
        <v>45763</v>
      </c>
      <c r="W16" s="61" t="s">
        <v>26</v>
      </c>
    </row>
    <row r="17" spans="1:23" ht="15.95" customHeight="1" thickBot="1" x14ac:dyDescent="0.2">
      <c r="B17" s="4" t="s">
        <v>30</v>
      </c>
      <c r="C17" s="188" t="s">
        <v>100</v>
      </c>
      <c r="D17" s="30" t="s">
        <v>29</v>
      </c>
      <c r="E17" s="74">
        <f>E14+7</f>
        <v>45762</v>
      </c>
      <c r="F17" s="74">
        <f>E17+3</f>
        <v>45765</v>
      </c>
      <c r="G17" s="56">
        <f>F17</f>
        <v>45765</v>
      </c>
      <c r="H17" s="74">
        <f>F17+1</f>
        <v>45766</v>
      </c>
      <c r="I17" s="104" t="s">
        <v>31</v>
      </c>
      <c r="J17" s="79">
        <f>H17+2</f>
        <v>45768</v>
      </c>
      <c r="M17" s="11" t="s">
        <v>28</v>
      </c>
      <c r="N17" s="187" t="s">
        <v>111</v>
      </c>
      <c r="O17" s="29" t="s">
        <v>29</v>
      </c>
      <c r="P17" s="75">
        <f>P16+1</f>
        <v>45761</v>
      </c>
      <c r="Q17" s="75">
        <f>P17-1</f>
        <v>45760</v>
      </c>
      <c r="R17" s="75">
        <f>P17+1</f>
        <v>45762</v>
      </c>
      <c r="S17" s="54">
        <f>R17</f>
        <v>45762</v>
      </c>
      <c r="T17" s="75">
        <f>R17+1</f>
        <v>45763</v>
      </c>
      <c r="U17" s="85">
        <f>T17</f>
        <v>45763</v>
      </c>
      <c r="V17" s="75">
        <f>T17+1</f>
        <v>45764</v>
      </c>
      <c r="W17" s="112" t="s">
        <v>24</v>
      </c>
    </row>
    <row r="18" spans="1:23" ht="15.95" customHeight="1" x14ac:dyDescent="0.15">
      <c r="A18" s="193" t="s">
        <v>159</v>
      </c>
      <c r="B18" s="8" t="s">
        <v>157</v>
      </c>
      <c r="C18" s="186" t="s">
        <v>115</v>
      </c>
      <c r="D18" s="5" t="s">
        <v>23</v>
      </c>
      <c r="E18" s="53">
        <f>E15+7</f>
        <v>45766</v>
      </c>
      <c r="F18" s="53">
        <f>E18+2</f>
        <v>45768</v>
      </c>
      <c r="G18" s="53">
        <f>+F18</f>
        <v>45768</v>
      </c>
      <c r="H18" s="53">
        <f>G18+1</f>
        <v>45769</v>
      </c>
      <c r="I18" s="88" t="s">
        <v>24</v>
      </c>
      <c r="J18" s="76">
        <f>H18+3</f>
        <v>45772</v>
      </c>
      <c r="K18" s="65"/>
      <c r="M18" s="144" t="s">
        <v>32</v>
      </c>
      <c r="N18" s="187" t="s">
        <v>113</v>
      </c>
      <c r="O18" s="29" t="s">
        <v>33</v>
      </c>
      <c r="P18" s="77">
        <f>P14+7</f>
        <v>45758</v>
      </c>
      <c r="Q18" s="77" t="s">
        <v>26</v>
      </c>
      <c r="R18" s="77">
        <f>P18+6</f>
        <v>45764</v>
      </c>
      <c r="S18" s="57" t="s">
        <v>26</v>
      </c>
      <c r="T18" s="57" t="s">
        <v>26</v>
      </c>
      <c r="U18" s="82">
        <f>R18</f>
        <v>45764</v>
      </c>
      <c r="V18" s="77">
        <f>U18+1</f>
        <v>45765</v>
      </c>
      <c r="W18" s="113" t="s">
        <v>26</v>
      </c>
    </row>
    <row r="19" spans="1:23" ht="15.95" customHeight="1" thickBot="1" x14ac:dyDescent="0.2">
      <c r="A19" s="93"/>
      <c r="B19" s="144" t="s">
        <v>79</v>
      </c>
      <c r="C19" s="187" t="s">
        <v>115</v>
      </c>
      <c r="D19" s="29" t="s">
        <v>27</v>
      </c>
      <c r="E19" s="75">
        <f>E18+1</f>
        <v>45767</v>
      </c>
      <c r="F19" s="75">
        <f>E19+2</f>
        <v>45769</v>
      </c>
      <c r="G19" s="75">
        <f>F19</f>
        <v>45769</v>
      </c>
      <c r="H19" s="75">
        <f>G19+2</f>
        <v>45771</v>
      </c>
      <c r="I19" s="85" t="s">
        <v>24</v>
      </c>
      <c r="J19" s="78">
        <f>H19+2</f>
        <v>45773</v>
      </c>
      <c r="M19" s="4" t="s">
        <v>28</v>
      </c>
      <c r="N19" s="188" t="s">
        <v>112</v>
      </c>
      <c r="O19" s="30" t="s">
        <v>29</v>
      </c>
      <c r="P19" s="74">
        <f>P16+4</f>
        <v>45764</v>
      </c>
      <c r="Q19" s="74" t="s">
        <v>26</v>
      </c>
      <c r="R19" s="74">
        <f>T19+1</f>
        <v>45766</v>
      </c>
      <c r="S19" s="74">
        <f>T19</f>
        <v>45765</v>
      </c>
      <c r="T19" s="56">
        <f>P19+1</f>
        <v>45765</v>
      </c>
      <c r="U19" s="104" t="s">
        <v>34</v>
      </c>
      <c r="V19" s="74">
        <f>R19+2</f>
        <v>45768</v>
      </c>
      <c r="W19" s="114">
        <f>V19-1</f>
        <v>45767</v>
      </c>
    </row>
    <row r="20" spans="1:23" ht="15.95" customHeight="1" thickBot="1" x14ac:dyDescent="0.2">
      <c r="B20" s="4" t="s">
        <v>30</v>
      </c>
      <c r="C20" s="188" t="s">
        <v>116</v>
      </c>
      <c r="D20" s="30" t="s">
        <v>29</v>
      </c>
      <c r="E20" s="74">
        <f>E17+7</f>
        <v>45769</v>
      </c>
      <c r="F20" s="74">
        <f>E20+3</f>
        <v>45772</v>
      </c>
      <c r="G20" s="56">
        <f>F20</f>
        <v>45772</v>
      </c>
      <c r="H20" s="74">
        <f>F20+1</f>
        <v>45773</v>
      </c>
      <c r="I20" s="104" t="s">
        <v>31</v>
      </c>
      <c r="J20" s="79">
        <f>H20+2</f>
        <v>45775</v>
      </c>
      <c r="M20" s="110" t="s">
        <v>101</v>
      </c>
      <c r="N20" s="189" t="s">
        <v>78</v>
      </c>
      <c r="O20" s="145" t="s">
        <v>33</v>
      </c>
      <c r="P20" s="53">
        <f t="shared" ref="P20:P27" si="0">P16+7</f>
        <v>45767</v>
      </c>
      <c r="Q20" s="53" t="s">
        <v>26</v>
      </c>
      <c r="R20" s="53">
        <f>T20+1</f>
        <v>45769</v>
      </c>
      <c r="S20" s="53" t="s">
        <v>26</v>
      </c>
      <c r="T20" s="53">
        <f>P20+1</f>
        <v>45768</v>
      </c>
      <c r="U20" s="62" t="s">
        <v>26</v>
      </c>
      <c r="V20" s="53">
        <f>R20+1</f>
        <v>45770</v>
      </c>
      <c r="W20" s="61" t="s">
        <v>26</v>
      </c>
    </row>
    <row r="21" spans="1:23" ht="15.95" customHeight="1" x14ac:dyDescent="0.15">
      <c r="A21" s="193" t="s">
        <v>159</v>
      </c>
      <c r="B21" s="8" t="s">
        <v>157</v>
      </c>
      <c r="C21" s="186" t="s">
        <v>158</v>
      </c>
      <c r="D21" s="5" t="s">
        <v>23</v>
      </c>
      <c r="E21" s="53">
        <f>E18+7</f>
        <v>45773</v>
      </c>
      <c r="F21" s="53">
        <f>E21+2</f>
        <v>45775</v>
      </c>
      <c r="G21" s="53">
        <f>+F21</f>
        <v>45775</v>
      </c>
      <c r="H21" s="53">
        <f>G21+1</f>
        <v>45776</v>
      </c>
      <c r="I21" s="88" t="s">
        <v>24</v>
      </c>
      <c r="J21" s="76">
        <f>H21+3</f>
        <v>45779</v>
      </c>
      <c r="K21" s="65"/>
      <c r="M21" s="11" t="s">
        <v>28</v>
      </c>
      <c r="N21" s="187" t="s">
        <v>117</v>
      </c>
      <c r="O21" s="29" t="s">
        <v>29</v>
      </c>
      <c r="P21" s="75">
        <f>P17+7</f>
        <v>45768</v>
      </c>
      <c r="Q21" s="75">
        <f>P21-1</f>
        <v>45767</v>
      </c>
      <c r="R21" s="75">
        <f>P21+1</f>
        <v>45769</v>
      </c>
      <c r="S21" s="54">
        <f>R21</f>
        <v>45769</v>
      </c>
      <c r="T21" s="75">
        <f>P21+2</f>
        <v>45770</v>
      </c>
      <c r="U21" s="85">
        <f>T21</f>
        <v>45770</v>
      </c>
      <c r="V21" s="75">
        <f>P21+3</f>
        <v>45771</v>
      </c>
      <c r="W21" s="112" t="s">
        <v>26</v>
      </c>
    </row>
    <row r="22" spans="1:23" ht="15.95" customHeight="1" x14ac:dyDescent="0.15">
      <c r="A22" s="93"/>
      <c r="B22" s="144" t="s">
        <v>68</v>
      </c>
      <c r="C22" s="187" t="s">
        <v>77</v>
      </c>
      <c r="D22" s="29" t="s">
        <v>27</v>
      </c>
      <c r="E22" s="75">
        <f>E21+1</f>
        <v>45774</v>
      </c>
      <c r="F22" s="75">
        <f>E22+2</f>
        <v>45776</v>
      </c>
      <c r="G22" s="75">
        <f>F22</f>
        <v>45776</v>
      </c>
      <c r="H22" s="75">
        <f>G22+2</f>
        <v>45778</v>
      </c>
      <c r="I22" s="85" t="s">
        <v>24</v>
      </c>
      <c r="J22" s="78">
        <f>H22+2</f>
        <v>45780</v>
      </c>
      <c r="M22" s="144" t="s">
        <v>32</v>
      </c>
      <c r="N22" s="187" t="s">
        <v>119</v>
      </c>
      <c r="O22" s="29" t="s">
        <v>33</v>
      </c>
      <c r="P22" s="77">
        <f t="shared" si="0"/>
        <v>45765</v>
      </c>
      <c r="Q22" s="77" t="s">
        <v>26</v>
      </c>
      <c r="R22" s="77">
        <f>P22+6</f>
        <v>45771</v>
      </c>
      <c r="S22" s="57" t="s">
        <v>26</v>
      </c>
      <c r="T22" s="57" t="s">
        <v>26</v>
      </c>
      <c r="U22" s="82">
        <f>R22</f>
        <v>45771</v>
      </c>
      <c r="V22" s="77">
        <f>U22+1</f>
        <v>45772</v>
      </c>
      <c r="W22" s="113" t="s">
        <v>26</v>
      </c>
    </row>
    <row r="23" spans="1:23" ht="15.95" customHeight="1" thickBot="1" x14ac:dyDescent="0.2">
      <c r="B23" s="4" t="s">
        <v>30</v>
      </c>
      <c r="C23" s="188" t="s">
        <v>132</v>
      </c>
      <c r="D23" s="30" t="s">
        <v>29</v>
      </c>
      <c r="E23" s="74">
        <f>E20+7</f>
        <v>45776</v>
      </c>
      <c r="F23" s="74">
        <f>E23+3</f>
        <v>45779</v>
      </c>
      <c r="G23" s="56">
        <f>F23</f>
        <v>45779</v>
      </c>
      <c r="H23" s="74">
        <f>F23+1</f>
        <v>45780</v>
      </c>
      <c r="I23" s="104" t="s">
        <v>31</v>
      </c>
      <c r="J23" s="79">
        <f>H23+2</f>
        <v>45782</v>
      </c>
      <c r="M23" s="4" t="s">
        <v>28</v>
      </c>
      <c r="N23" s="188" t="s">
        <v>118</v>
      </c>
      <c r="O23" s="30" t="s">
        <v>29</v>
      </c>
      <c r="P23" s="74">
        <f>P19+7</f>
        <v>45771</v>
      </c>
      <c r="Q23" s="74" t="s">
        <v>26</v>
      </c>
      <c r="R23" s="74">
        <f>P23+2</f>
        <v>45773</v>
      </c>
      <c r="S23" s="74">
        <f>P23+1</f>
        <v>45772</v>
      </c>
      <c r="T23" s="56">
        <f>S23</f>
        <v>45772</v>
      </c>
      <c r="U23" s="104" t="s">
        <v>34</v>
      </c>
      <c r="V23" s="74">
        <f>T23+3</f>
        <v>45775</v>
      </c>
      <c r="W23" s="114">
        <f>R23+1</f>
        <v>45774</v>
      </c>
    </row>
    <row r="24" spans="1:23" ht="15.95" customHeight="1" x14ac:dyDescent="0.15">
      <c r="B24" s="195" t="s">
        <v>160</v>
      </c>
      <c r="M24" s="110" t="s">
        <v>101</v>
      </c>
      <c r="N24" s="189" t="s">
        <v>86</v>
      </c>
      <c r="O24" s="145" t="s">
        <v>33</v>
      </c>
      <c r="P24" s="53">
        <f t="shared" si="0"/>
        <v>45774</v>
      </c>
      <c r="Q24" s="53" t="s">
        <v>26</v>
      </c>
      <c r="R24" s="53">
        <f>T24+1</f>
        <v>45776</v>
      </c>
      <c r="S24" s="53" t="s">
        <v>26</v>
      </c>
      <c r="T24" s="53">
        <f>P24+1</f>
        <v>45775</v>
      </c>
      <c r="U24" s="62" t="s">
        <v>26</v>
      </c>
      <c r="V24" s="53">
        <f>R24+1</f>
        <v>45777</v>
      </c>
      <c r="W24" s="61" t="s">
        <v>26</v>
      </c>
    </row>
    <row r="25" spans="1:23" ht="15.95" customHeight="1" x14ac:dyDescent="0.15">
      <c r="B25" s="18"/>
      <c r="D25" s="31"/>
      <c r="E25" s="65"/>
      <c r="I25" s="80"/>
      <c r="J25" s="65"/>
      <c r="K25" s="65"/>
      <c r="M25" s="11" t="s">
        <v>28</v>
      </c>
      <c r="N25" s="187" t="s">
        <v>133</v>
      </c>
      <c r="O25" s="29" t="s">
        <v>29</v>
      </c>
      <c r="P25" s="75">
        <f t="shared" si="0"/>
        <v>45775</v>
      </c>
      <c r="Q25" s="75">
        <f>P25-1</f>
        <v>45774</v>
      </c>
      <c r="R25" s="75">
        <f>P25+1</f>
        <v>45776</v>
      </c>
      <c r="S25" s="54">
        <f>R25</f>
        <v>45776</v>
      </c>
      <c r="T25" s="75">
        <f>P25+2</f>
        <v>45777</v>
      </c>
      <c r="U25" s="85">
        <f>T25</f>
        <v>45777</v>
      </c>
      <c r="V25" s="75">
        <f>P25+3</f>
        <v>45778</v>
      </c>
      <c r="W25" s="112" t="s">
        <v>26</v>
      </c>
    </row>
    <row r="26" spans="1:23" ht="15.95" customHeight="1" x14ac:dyDescent="0.15">
      <c r="B26" s="200" t="s">
        <v>71</v>
      </c>
      <c r="C26" s="197"/>
      <c r="D26" s="197"/>
      <c r="E26" s="197"/>
      <c r="F26" s="197"/>
      <c r="G26" s="197"/>
      <c r="H26" s="32"/>
      <c r="I26" s="32"/>
      <c r="J26" s="32"/>
      <c r="M26" s="144" t="s">
        <v>32</v>
      </c>
      <c r="N26" s="187" t="s">
        <v>135</v>
      </c>
      <c r="O26" s="29" t="s">
        <v>33</v>
      </c>
      <c r="P26" s="77">
        <f t="shared" si="0"/>
        <v>45772</v>
      </c>
      <c r="Q26" s="77" t="s">
        <v>26</v>
      </c>
      <c r="R26" s="77">
        <f>P26+6</f>
        <v>45778</v>
      </c>
      <c r="S26" s="57" t="s">
        <v>26</v>
      </c>
      <c r="T26" s="57" t="s">
        <v>26</v>
      </c>
      <c r="U26" s="82">
        <f>R26</f>
        <v>45778</v>
      </c>
      <c r="V26" s="77">
        <f>U26+1</f>
        <v>45779</v>
      </c>
      <c r="W26" s="113" t="s">
        <v>26</v>
      </c>
    </row>
    <row r="27" spans="1:23" ht="15.95" customHeight="1" thickBot="1" x14ac:dyDescent="0.2">
      <c r="B27" s="197"/>
      <c r="C27" s="197"/>
      <c r="D27" s="197"/>
      <c r="E27" s="197"/>
      <c r="F27" s="197"/>
      <c r="G27" s="197"/>
      <c r="H27" s="32"/>
      <c r="M27" s="4" t="s">
        <v>28</v>
      </c>
      <c r="N27" s="188" t="s">
        <v>134</v>
      </c>
      <c r="O27" s="30" t="s">
        <v>29</v>
      </c>
      <c r="P27" s="74">
        <f t="shared" si="0"/>
        <v>45778</v>
      </c>
      <c r="Q27" s="74" t="s">
        <v>26</v>
      </c>
      <c r="R27" s="74">
        <f>P27+2</f>
        <v>45780</v>
      </c>
      <c r="S27" s="74">
        <f>P27+1</f>
        <v>45779</v>
      </c>
      <c r="T27" s="56">
        <f>S27</f>
        <v>45779</v>
      </c>
      <c r="U27" s="104" t="s">
        <v>34</v>
      </c>
      <c r="V27" s="74">
        <f>T27+3</f>
        <v>45782</v>
      </c>
      <c r="W27" s="114">
        <f>R27+1</f>
        <v>45781</v>
      </c>
    </row>
    <row r="28" spans="1:23" ht="15.95" customHeight="1" thickBot="1" x14ac:dyDescent="0.2">
      <c r="B28" s="2" t="s">
        <v>17</v>
      </c>
      <c r="C28" s="23" t="s">
        <v>11</v>
      </c>
      <c r="D28" s="24"/>
      <c r="E28" s="24" t="s">
        <v>12</v>
      </c>
      <c r="F28" s="21" t="s">
        <v>35</v>
      </c>
      <c r="G28" s="21" t="s">
        <v>36</v>
      </c>
      <c r="H28" s="23" t="s">
        <v>16</v>
      </c>
      <c r="I28" s="22" t="s">
        <v>12</v>
      </c>
      <c r="L28" s="92"/>
      <c r="M28" s="192"/>
      <c r="N28" s="80"/>
      <c r="O28" s="31"/>
      <c r="P28" s="115"/>
      <c r="Q28" s="115"/>
      <c r="R28" s="65"/>
      <c r="S28" s="65"/>
      <c r="T28" s="65"/>
      <c r="U28" s="115"/>
      <c r="V28" s="115"/>
      <c r="W28" s="115"/>
    </row>
    <row r="29" spans="1:23" ht="15.95" customHeight="1" x14ac:dyDescent="0.15">
      <c r="A29" s="93"/>
      <c r="B29" s="3" t="s">
        <v>37</v>
      </c>
      <c r="C29" s="187" t="s">
        <v>86</v>
      </c>
      <c r="D29" s="29" t="s">
        <v>29</v>
      </c>
      <c r="E29" s="75" t="s">
        <v>114</v>
      </c>
      <c r="F29" s="54">
        <f t="shared" ref="F29" si="1">+E29+2</f>
        <v>45755</v>
      </c>
      <c r="G29" s="57">
        <f>+F29+2</f>
        <v>45757</v>
      </c>
      <c r="H29" s="82" t="s">
        <v>24</v>
      </c>
      <c r="I29" s="55">
        <f>G29+3</f>
        <v>45760</v>
      </c>
      <c r="L29" s="92"/>
      <c r="M29" s="170"/>
      <c r="N29" s="80"/>
      <c r="O29" s="31"/>
      <c r="P29" s="115"/>
      <c r="Q29" s="115"/>
      <c r="R29" s="65"/>
      <c r="S29" s="65"/>
      <c r="T29" s="65"/>
      <c r="U29" s="115"/>
      <c r="V29" s="115"/>
      <c r="W29" s="115"/>
    </row>
    <row r="30" spans="1:23" ht="15.95" customHeight="1" thickBot="1" x14ac:dyDescent="0.2">
      <c r="A30" s="93"/>
      <c r="B30" s="4" t="s">
        <v>30</v>
      </c>
      <c r="C30" s="188" t="s">
        <v>84</v>
      </c>
      <c r="D30" s="30" t="s">
        <v>29</v>
      </c>
      <c r="E30" s="83">
        <f>E29+2</f>
        <v>45755</v>
      </c>
      <c r="F30" s="83">
        <f>E30+2</f>
        <v>45757</v>
      </c>
      <c r="G30" s="56" t="s">
        <v>26</v>
      </c>
      <c r="H30" s="104" t="s">
        <v>31</v>
      </c>
      <c r="I30" s="79">
        <f>E30+6</f>
        <v>45761</v>
      </c>
    </row>
    <row r="31" spans="1:23" ht="15.95" customHeight="1" x14ac:dyDescent="0.15">
      <c r="A31" s="93"/>
      <c r="B31" s="3" t="s">
        <v>37</v>
      </c>
      <c r="C31" s="187" t="s">
        <v>83</v>
      </c>
      <c r="D31" s="29" t="s">
        <v>29</v>
      </c>
      <c r="E31" s="54">
        <f t="shared" ref="E31:E36" si="2">E29+7</f>
        <v>45760</v>
      </c>
      <c r="F31" s="54">
        <f t="shared" ref="F31" si="3">+E31+2</f>
        <v>45762</v>
      </c>
      <c r="G31" s="57">
        <f>+F31+2</f>
        <v>45764</v>
      </c>
      <c r="H31" s="82" t="s">
        <v>24</v>
      </c>
      <c r="I31" s="55">
        <f>G31+3</f>
        <v>45767</v>
      </c>
      <c r="J31" s="25"/>
    </row>
    <row r="32" spans="1:23" ht="15.95" customHeight="1" thickBot="1" x14ac:dyDescent="0.2">
      <c r="A32" s="93"/>
      <c r="B32" s="4" t="s">
        <v>30</v>
      </c>
      <c r="C32" s="188" t="s">
        <v>100</v>
      </c>
      <c r="D32" s="30" t="s">
        <v>29</v>
      </c>
      <c r="E32" s="83">
        <f t="shared" si="2"/>
        <v>45762</v>
      </c>
      <c r="F32" s="83">
        <f>E32+2</f>
        <v>45764</v>
      </c>
      <c r="G32" s="56" t="s">
        <v>26</v>
      </c>
      <c r="H32" s="104" t="s">
        <v>31</v>
      </c>
      <c r="I32" s="79">
        <f>E32+6</f>
        <v>45768</v>
      </c>
      <c r="J32" s="25"/>
      <c r="L32" s="92"/>
      <c r="M32" s="116"/>
      <c r="R32" s="81"/>
      <c r="V32" s="72"/>
      <c r="W32" s="72"/>
    </row>
    <row r="33" spans="1:25" ht="15.95" customHeight="1" x14ac:dyDescent="0.15">
      <c r="A33" s="93"/>
      <c r="B33" s="3" t="s">
        <v>37</v>
      </c>
      <c r="C33" s="187" t="s">
        <v>85</v>
      </c>
      <c r="D33" s="29" t="s">
        <v>29</v>
      </c>
      <c r="E33" s="54">
        <f t="shared" si="2"/>
        <v>45767</v>
      </c>
      <c r="F33" s="54">
        <f t="shared" ref="F33" si="4">+E33+2</f>
        <v>45769</v>
      </c>
      <c r="G33" s="57">
        <f>+F33+2</f>
        <v>45771</v>
      </c>
      <c r="H33" s="82" t="s">
        <v>24</v>
      </c>
      <c r="I33" s="55">
        <f>G33+3</f>
        <v>45774</v>
      </c>
      <c r="L33" s="92"/>
      <c r="M33" s="12"/>
      <c r="X33" s="91"/>
      <c r="Y33" s="91"/>
    </row>
    <row r="34" spans="1:25" ht="15.95" customHeight="1" thickBot="1" x14ac:dyDescent="0.2">
      <c r="A34" s="93"/>
      <c r="B34" s="4" t="s">
        <v>30</v>
      </c>
      <c r="C34" s="188" t="s">
        <v>116</v>
      </c>
      <c r="D34" s="30" t="s">
        <v>29</v>
      </c>
      <c r="E34" s="83">
        <f t="shared" si="2"/>
        <v>45769</v>
      </c>
      <c r="F34" s="83">
        <f>E34+2</f>
        <v>45771</v>
      </c>
      <c r="G34" s="56" t="s">
        <v>26</v>
      </c>
      <c r="H34" s="104" t="s">
        <v>31</v>
      </c>
      <c r="I34" s="79">
        <f>E34+6</f>
        <v>45775</v>
      </c>
      <c r="Y34" s="91"/>
    </row>
    <row r="35" spans="1:25" ht="15.95" customHeight="1" x14ac:dyDescent="0.15">
      <c r="A35" s="93"/>
      <c r="B35" s="3" t="s">
        <v>37</v>
      </c>
      <c r="C35" s="187" t="s">
        <v>115</v>
      </c>
      <c r="D35" s="29" t="s">
        <v>29</v>
      </c>
      <c r="E35" s="54">
        <f t="shared" si="2"/>
        <v>45774</v>
      </c>
      <c r="F35" s="54">
        <f t="shared" ref="F35" si="5">+E35+2</f>
        <v>45776</v>
      </c>
      <c r="G35" s="57">
        <f>+F35+2</f>
        <v>45778</v>
      </c>
      <c r="H35" s="82" t="s">
        <v>24</v>
      </c>
      <c r="I35" s="55">
        <f>G35+3</f>
        <v>45781</v>
      </c>
      <c r="Y35" s="91"/>
    </row>
    <row r="36" spans="1:25" ht="15.95" customHeight="1" thickBot="1" x14ac:dyDescent="0.2">
      <c r="A36" s="93"/>
      <c r="B36" s="4" t="s">
        <v>30</v>
      </c>
      <c r="C36" s="188" t="s">
        <v>132</v>
      </c>
      <c r="D36" s="30" t="s">
        <v>29</v>
      </c>
      <c r="E36" s="83">
        <f t="shared" si="2"/>
        <v>45776</v>
      </c>
      <c r="F36" s="83">
        <f>E36+2</f>
        <v>45778</v>
      </c>
      <c r="G36" s="56" t="s">
        <v>26</v>
      </c>
      <c r="H36" s="104" t="s">
        <v>31</v>
      </c>
      <c r="I36" s="79">
        <f>E36+6</f>
        <v>45782</v>
      </c>
      <c r="L36" s="92"/>
      <c r="X36" s="91"/>
      <c r="Y36" s="91"/>
    </row>
    <row r="37" spans="1:25" ht="15.95" customHeight="1" x14ac:dyDescent="0.15">
      <c r="A37" s="92"/>
      <c r="B37" s="18"/>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200" t="s">
        <v>38</v>
      </c>
      <c r="C39" s="201"/>
      <c r="D39" s="201"/>
      <c r="E39" s="201"/>
      <c r="F39" s="32"/>
      <c r="G39" s="32"/>
      <c r="H39" s="32"/>
      <c r="M39" s="204" t="s">
        <v>72</v>
      </c>
      <c r="N39" s="204"/>
      <c r="O39" s="204"/>
      <c r="P39" s="204"/>
      <c r="Q39" s="204"/>
      <c r="R39" s="204"/>
      <c r="S39" s="204"/>
      <c r="T39" s="204"/>
      <c r="U39" s="204"/>
      <c r="X39" s="91"/>
      <c r="Y39" s="91"/>
    </row>
    <row r="40" spans="1:25" ht="15.95" customHeight="1" thickBot="1" x14ac:dyDescent="0.2">
      <c r="A40" s="92"/>
      <c r="B40" s="202"/>
      <c r="C40" s="202"/>
      <c r="D40" s="202"/>
      <c r="E40" s="202"/>
      <c r="F40" s="19"/>
      <c r="G40" s="19"/>
      <c r="H40" s="19"/>
      <c r="I40" s="19"/>
      <c r="J40" s="25"/>
      <c r="M40" s="204"/>
      <c r="N40" s="204"/>
      <c r="O40" s="204"/>
      <c r="P40" s="204"/>
      <c r="Q40" s="204"/>
      <c r="R40" s="204"/>
      <c r="S40" s="204"/>
      <c r="T40" s="204"/>
      <c r="U40" s="204"/>
      <c r="X40" s="91"/>
      <c r="Y40" s="91"/>
    </row>
    <row r="41" spans="1:25" ht="15.95" customHeight="1" thickBot="1" x14ac:dyDescent="0.2">
      <c r="A41" s="92"/>
      <c r="B41" s="20" t="s">
        <v>17</v>
      </c>
      <c r="C41" s="48" t="s">
        <v>11</v>
      </c>
      <c r="D41" s="47"/>
      <c r="E41" s="21" t="s">
        <v>41</v>
      </c>
      <c r="F41" s="21" t="s">
        <v>42</v>
      </c>
      <c r="G41" s="21" t="s">
        <v>43</v>
      </c>
      <c r="H41" s="22" t="s">
        <v>41</v>
      </c>
      <c r="I41" s="25"/>
      <c r="K41" s="84"/>
      <c r="M41" s="204"/>
      <c r="N41" s="204"/>
      <c r="O41" s="204"/>
      <c r="P41" s="204"/>
      <c r="Q41" s="204"/>
      <c r="R41" s="204"/>
      <c r="S41" s="204"/>
      <c r="T41" s="204"/>
      <c r="U41" s="204"/>
    </row>
    <row r="42" spans="1:25" ht="15.95" customHeight="1" x14ac:dyDescent="0.15">
      <c r="A42" s="93"/>
      <c r="B42" s="153" t="s">
        <v>82</v>
      </c>
      <c r="C42" s="184">
        <v>2515</v>
      </c>
      <c r="D42" s="9" t="s">
        <v>33</v>
      </c>
      <c r="E42" s="64" t="s">
        <v>131</v>
      </c>
      <c r="F42" s="53">
        <f>E42+2</f>
        <v>45754</v>
      </c>
      <c r="G42" s="53">
        <f>F42</f>
        <v>45754</v>
      </c>
      <c r="H42" s="86">
        <f>G42+2</f>
        <v>45756</v>
      </c>
      <c r="I42" s="117"/>
      <c r="K42" s="84"/>
    </row>
    <row r="43" spans="1:25" ht="15.95" customHeight="1" x14ac:dyDescent="0.15">
      <c r="A43" s="93" t="s">
        <v>148</v>
      </c>
      <c r="B43" s="153" t="s">
        <v>80</v>
      </c>
      <c r="C43" s="183">
        <v>2506</v>
      </c>
      <c r="D43" s="6" t="s">
        <v>33</v>
      </c>
      <c r="E43" s="73">
        <f>E42+2</f>
        <v>45754</v>
      </c>
      <c r="F43" s="73">
        <f>E43+2</f>
        <v>45756</v>
      </c>
      <c r="G43" s="58">
        <f t="shared" ref="G43:G44" si="6">+F43</f>
        <v>45756</v>
      </c>
      <c r="H43" s="89">
        <f>G43+3</f>
        <v>45759</v>
      </c>
      <c r="I43" s="117"/>
      <c r="K43" s="93"/>
      <c r="T43" s="18"/>
      <c r="X43" s="91"/>
    </row>
    <row r="44" spans="1:25" ht="15.95" customHeight="1" thickBot="1" x14ac:dyDescent="0.2">
      <c r="A44" s="93"/>
      <c r="B44" s="4" t="s">
        <v>82</v>
      </c>
      <c r="C44" s="185">
        <v>2516</v>
      </c>
      <c r="D44" s="7" t="s">
        <v>33</v>
      </c>
      <c r="E44" s="59">
        <f>E43+2</f>
        <v>45756</v>
      </c>
      <c r="F44" s="59">
        <f t="shared" ref="F44" si="7">+E44+2</f>
        <v>45758</v>
      </c>
      <c r="G44" s="59">
        <f t="shared" si="6"/>
        <v>45758</v>
      </c>
      <c r="H44" s="60">
        <f>G44+3</f>
        <v>45761</v>
      </c>
      <c r="K44" s="93"/>
      <c r="M44" s="130" t="s">
        <v>39</v>
      </c>
      <c r="O44" s="131"/>
      <c r="P44" s="131"/>
      <c r="Q44" s="33"/>
      <c r="R44" s="33"/>
      <c r="S44" s="131"/>
      <c r="T44" s="130" t="s">
        <v>40</v>
      </c>
      <c r="U44" s="131"/>
      <c r="X44" s="25"/>
    </row>
    <row r="45" spans="1:25" ht="15.95" customHeight="1" x14ac:dyDescent="0.15">
      <c r="A45" s="93"/>
      <c r="B45" s="153" t="s">
        <v>80</v>
      </c>
      <c r="C45" s="184">
        <v>2507</v>
      </c>
      <c r="D45" s="9" t="s">
        <v>33</v>
      </c>
      <c r="E45" s="64">
        <f>E42+7</f>
        <v>45759</v>
      </c>
      <c r="F45" s="53">
        <f>E45+2</f>
        <v>45761</v>
      </c>
      <c r="G45" s="53">
        <f>F45</f>
        <v>45761</v>
      </c>
      <c r="H45" s="86">
        <f>G45+2</f>
        <v>45763</v>
      </c>
      <c r="I45" s="90"/>
      <c r="K45" s="87"/>
      <c r="M45" s="93"/>
      <c r="O45" s="131"/>
      <c r="P45" s="131"/>
      <c r="Q45" s="33"/>
      <c r="R45" s="33"/>
      <c r="S45" s="131"/>
      <c r="U45" s="131"/>
      <c r="X45" s="91"/>
    </row>
    <row r="46" spans="1:25" ht="15.95" customHeight="1" x14ac:dyDescent="0.15">
      <c r="A46" s="93"/>
      <c r="B46" s="153" t="s">
        <v>82</v>
      </c>
      <c r="C46" s="183">
        <v>2517</v>
      </c>
      <c r="D46" s="6" t="s">
        <v>33</v>
      </c>
      <c r="E46" s="73">
        <f>E45+2</f>
        <v>45761</v>
      </c>
      <c r="F46" s="73">
        <f>E46+2</f>
        <v>45763</v>
      </c>
      <c r="G46" s="58">
        <f t="shared" ref="G46:G47" si="8">+F46</f>
        <v>45763</v>
      </c>
      <c r="H46" s="89">
        <f>G46+3</f>
        <v>45766</v>
      </c>
      <c r="I46" s="90"/>
      <c r="K46" s="93"/>
      <c r="L46"/>
      <c r="M46" s="33" t="s">
        <v>67</v>
      </c>
      <c r="O46" s="131"/>
      <c r="P46" s="131"/>
      <c r="Q46" s="33"/>
      <c r="R46" s="33"/>
      <c r="S46" s="131"/>
      <c r="T46" s="33" t="s">
        <v>44</v>
      </c>
      <c r="U46" s="131"/>
    </row>
    <row r="47" spans="1:25" ht="15.95" customHeight="1" thickBot="1" x14ac:dyDescent="0.2">
      <c r="A47" s="93"/>
      <c r="B47" s="4" t="s">
        <v>80</v>
      </c>
      <c r="C47" s="185">
        <v>2508</v>
      </c>
      <c r="D47" s="7" t="s">
        <v>33</v>
      </c>
      <c r="E47" s="59">
        <f>E44+7</f>
        <v>45763</v>
      </c>
      <c r="F47" s="59">
        <f t="shared" ref="F47" si="9">+E47+2</f>
        <v>45765</v>
      </c>
      <c r="G47" s="59">
        <f t="shared" si="8"/>
        <v>45765</v>
      </c>
      <c r="H47" s="60">
        <f>G47+3</f>
        <v>45768</v>
      </c>
      <c r="K47" s="93"/>
      <c r="L47"/>
      <c r="M47" s="33" t="s">
        <v>45</v>
      </c>
      <c r="O47" s="131"/>
      <c r="P47" s="131"/>
      <c r="Q47" s="131"/>
      <c r="R47" s="131"/>
      <c r="S47" s="131"/>
      <c r="T47" s="33" t="s">
        <v>46</v>
      </c>
      <c r="U47" s="131"/>
    </row>
    <row r="48" spans="1:25" ht="15.95" customHeight="1" x14ac:dyDescent="0.15">
      <c r="A48" s="93"/>
      <c r="B48" s="153" t="s">
        <v>82</v>
      </c>
      <c r="C48" s="184">
        <v>2518</v>
      </c>
      <c r="D48" s="9" t="s">
        <v>33</v>
      </c>
      <c r="E48" s="64">
        <f>E45+7</f>
        <v>45766</v>
      </c>
      <c r="F48" s="53">
        <f>E48+2</f>
        <v>45768</v>
      </c>
      <c r="G48" s="53">
        <f>F48</f>
        <v>45768</v>
      </c>
      <c r="H48" s="86">
        <f>G48+2</f>
        <v>45770</v>
      </c>
      <c r="K48" s="93"/>
      <c r="L48"/>
      <c r="M48" s="33" t="s">
        <v>47</v>
      </c>
      <c r="N48" s="131"/>
      <c r="O48" s="131"/>
      <c r="P48" s="131"/>
      <c r="Q48" s="131"/>
      <c r="R48" s="131"/>
      <c r="S48" s="130"/>
      <c r="T48" s="146" t="s">
        <v>48</v>
      </c>
      <c r="W48" s="91"/>
    </row>
    <row r="49" spans="1:23" ht="15.95" customHeight="1" x14ac:dyDescent="0.15">
      <c r="A49" s="93"/>
      <c r="B49" s="153" t="s">
        <v>80</v>
      </c>
      <c r="C49" s="183">
        <v>2509</v>
      </c>
      <c r="D49" s="6" t="s">
        <v>33</v>
      </c>
      <c r="E49" s="73">
        <f>E48+2</f>
        <v>45768</v>
      </c>
      <c r="F49" s="73">
        <f>E49+2</f>
        <v>45770</v>
      </c>
      <c r="G49" s="58">
        <f t="shared" ref="G49:G50" si="10">+F49</f>
        <v>45770</v>
      </c>
      <c r="H49" s="89">
        <f>G49+3</f>
        <v>45773</v>
      </c>
      <c r="K49" s="93"/>
      <c r="L49"/>
      <c r="M49" s="33" t="s">
        <v>49</v>
      </c>
      <c r="N49" s="131"/>
      <c r="O49" s="131"/>
      <c r="P49" s="131"/>
      <c r="Q49" s="131"/>
      <c r="R49" s="131"/>
      <c r="S49" s="132"/>
      <c r="T49" s="131"/>
      <c r="W49" s="25"/>
    </row>
    <row r="50" spans="1:23" ht="15.95" customHeight="1" thickBot="1" x14ac:dyDescent="0.2">
      <c r="A50" s="93"/>
      <c r="B50" s="4" t="s">
        <v>82</v>
      </c>
      <c r="C50" s="185">
        <v>2519</v>
      </c>
      <c r="D50" s="7" t="s">
        <v>33</v>
      </c>
      <c r="E50" s="59">
        <f>E47+7</f>
        <v>45770</v>
      </c>
      <c r="F50" s="59">
        <f t="shared" ref="F50" si="11">+E50+2</f>
        <v>45772</v>
      </c>
      <c r="G50" s="59">
        <f t="shared" si="10"/>
        <v>45772</v>
      </c>
      <c r="H50" s="60">
        <f>G50+3</f>
        <v>45775</v>
      </c>
      <c r="K50" s="93"/>
      <c r="L50"/>
      <c r="M50" s="33" t="s">
        <v>50</v>
      </c>
      <c r="W50" s="25"/>
    </row>
    <row r="51" spans="1:23" ht="15.95" customHeight="1" x14ac:dyDescent="0.15">
      <c r="A51" s="93"/>
      <c r="B51" s="153" t="s">
        <v>80</v>
      </c>
      <c r="C51" s="184">
        <v>2510</v>
      </c>
      <c r="D51" s="9" t="s">
        <v>33</v>
      </c>
      <c r="E51" s="64">
        <f>E48+7</f>
        <v>45773</v>
      </c>
      <c r="F51" s="53">
        <f>E51+2</f>
        <v>45775</v>
      </c>
      <c r="G51" s="53">
        <f>F51</f>
        <v>45775</v>
      </c>
      <c r="H51" s="86">
        <f>G51+2</f>
        <v>45777</v>
      </c>
      <c r="K51" s="93"/>
      <c r="L51"/>
    </row>
    <row r="52" spans="1:23" ht="15.95" customHeight="1" x14ac:dyDescent="0.15">
      <c r="A52" s="93"/>
      <c r="B52" s="153" t="s">
        <v>82</v>
      </c>
      <c r="C52" s="183">
        <v>2520</v>
      </c>
      <c r="D52" s="6" t="s">
        <v>33</v>
      </c>
      <c r="E52" s="73">
        <f>E51+2</f>
        <v>45775</v>
      </c>
      <c r="F52" s="73">
        <f>E52+2</f>
        <v>45777</v>
      </c>
      <c r="G52" s="58">
        <f t="shared" ref="G52:G53" si="12">+F52</f>
        <v>45777</v>
      </c>
      <c r="H52" s="89">
        <f>G52+3</f>
        <v>45780</v>
      </c>
      <c r="K52" s="93"/>
      <c r="L52"/>
      <c r="W52" s="25"/>
    </row>
    <row r="53" spans="1:23" ht="15.95" customHeight="1" thickBot="1" x14ac:dyDescent="0.2">
      <c r="A53" s="93"/>
      <c r="B53" s="4" t="s">
        <v>80</v>
      </c>
      <c r="C53" s="185">
        <v>2511</v>
      </c>
      <c r="D53" s="7" t="s">
        <v>33</v>
      </c>
      <c r="E53" s="59">
        <f>E50+7</f>
        <v>45777</v>
      </c>
      <c r="F53" s="59">
        <f t="shared" ref="F53" si="13">+E53+2</f>
        <v>45779</v>
      </c>
      <c r="G53" s="59">
        <f t="shared" si="12"/>
        <v>45779</v>
      </c>
      <c r="H53" s="60">
        <f>G53+3</f>
        <v>45782</v>
      </c>
      <c r="K53" s="93"/>
      <c r="L53"/>
    </row>
    <row r="54" spans="1:23" ht="15.95" customHeight="1" x14ac:dyDescent="0.15">
      <c r="A54" s="92"/>
      <c r="B54" s="170"/>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70"/>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4:H51 E45:E52 G42 S14:W14 F35:I35 S18:W18 S17 U17 S20:W25 U19 G30:I30 S13 U13 S16:W16 S15 U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10" zoomScaleNormal="100" workbookViewId="0">
      <selection activeCell="B31" sqref="B31"/>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51</v>
      </c>
      <c r="C2" s="68"/>
      <c r="D2" s="68"/>
      <c r="E2" s="68"/>
      <c r="F2" s="68"/>
      <c r="G2" s="68"/>
      <c r="H2" s="68"/>
      <c r="I2" s="124" t="s">
        <v>52</v>
      </c>
      <c r="J2" s="66"/>
      <c r="K2" s="66"/>
      <c r="L2" s="66"/>
      <c r="M2" s="105"/>
      <c r="N2" s="66"/>
      <c r="O2" s="66"/>
      <c r="P2" s="66"/>
      <c r="S2" s="190">
        <v>45749</v>
      </c>
    </row>
    <row r="3" spans="1:19" ht="23.25" x14ac:dyDescent="0.35">
      <c r="B3" s="69"/>
      <c r="C3" s="41"/>
      <c r="D3" s="41"/>
      <c r="E3" s="41"/>
      <c r="F3" s="41"/>
      <c r="G3" s="41"/>
      <c r="H3" s="41"/>
      <c r="I3" s="41"/>
      <c r="J3" s="41" t="s">
        <v>53</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54</v>
      </c>
      <c r="C6" s="18"/>
      <c r="D6" s="18"/>
      <c r="E6" s="18"/>
      <c r="F6" s="16"/>
      <c r="G6" s="16"/>
      <c r="H6" s="16"/>
      <c r="I6" s="17"/>
      <c r="J6" s="17"/>
      <c r="K6" s="17"/>
      <c r="L6" s="17"/>
    </row>
    <row r="7" spans="1:19" ht="17.25" x14ac:dyDescent="0.2">
      <c r="B7" s="128" t="s">
        <v>55</v>
      </c>
      <c r="C7" s="45"/>
      <c r="D7" s="45"/>
      <c r="E7" s="45"/>
      <c r="F7" s="129" t="s">
        <v>56</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57</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41</v>
      </c>
      <c r="F12" s="122" t="s">
        <v>14</v>
      </c>
      <c r="G12" s="122" t="s">
        <v>15</v>
      </c>
      <c r="H12" s="122" t="s">
        <v>58</v>
      </c>
      <c r="I12" s="122" t="s">
        <v>59</v>
      </c>
      <c r="J12" s="122" t="s">
        <v>60</v>
      </c>
      <c r="K12" s="122" t="s">
        <v>61</v>
      </c>
      <c r="L12" s="123" t="s">
        <v>41</v>
      </c>
      <c r="M12"/>
    </row>
    <row r="13" spans="1:19" ht="21" customHeight="1" x14ac:dyDescent="0.2">
      <c r="A13" s="161"/>
      <c r="B13" s="177" t="s">
        <v>98</v>
      </c>
      <c r="C13" s="178" t="s">
        <v>95</v>
      </c>
      <c r="D13" s="179" t="s">
        <v>63</v>
      </c>
      <c r="E13" s="180" t="s">
        <v>81</v>
      </c>
      <c r="F13" s="180" t="s">
        <v>91</v>
      </c>
      <c r="G13" s="180" t="s">
        <v>34</v>
      </c>
      <c r="H13" s="181" t="s">
        <v>34</v>
      </c>
      <c r="I13" s="180" t="s">
        <v>34</v>
      </c>
      <c r="J13" s="180" t="s">
        <v>34</v>
      </c>
      <c r="K13" s="180" t="s">
        <v>34</v>
      </c>
      <c r="L13" s="182" t="s">
        <v>97</v>
      </c>
      <c r="M13"/>
    </row>
    <row r="14" spans="1:19" ht="21" customHeight="1" x14ac:dyDescent="0.2">
      <c r="A14" s="161" t="s">
        <v>154</v>
      </c>
      <c r="B14" s="160" t="s">
        <v>76</v>
      </c>
      <c r="C14" s="157" t="s">
        <v>90</v>
      </c>
      <c r="D14" s="158" t="s">
        <v>63</v>
      </c>
      <c r="E14" s="149" t="s">
        <v>81</v>
      </c>
      <c r="F14" s="149" t="s">
        <v>34</v>
      </c>
      <c r="G14" s="149" t="s">
        <v>150</v>
      </c>
      <c r="H14" s="191" t="s">
        <v>34</v>
      </c>
      <c r="I14" s="149" t="s">
        <v>34</v>
      </c>
      <c r="J14" s="149" t="s">
        <v>34</v>
      </c>
      <c r="K14" s="149" t="s">
        <v>94</v>
      </c>
      <c r="L14" s="168" t="s">
        <v>97</v>
      </c>
      <c r="M14"/>
    </row>
    <row r="15" spans="1:19" ht="21" customHeight="1" x14ac:dyDescent="0.2">
      <c r="A15" s="193" t="s">
        <v>155</v>
      </c>
      <c r="B15" s="151" t="s">
        <v>64</v>
      </c>
      <c r="C15" s="162" t="s">
        <v>90</v>
      </c>
      <c r="D15" s="163" t="s">
        <v>63</v>
      </c>
      <c r="E15" s="155" t="s">
        <v>152</v>
      </c>
      <c r="F15" s="155" t="s">
        <v>34</v>
      </c>
      <c r="G15" s="155" t="s">
        <v>34</v>
      </c>
      <c r="H15" s="156" t="s">
        <v>94</v>
      </c>
      <c r="I15" s="155" t="s">
        <v>150</v>
      </c>
      <c r="J15" s="155" t="s">
        <v>34</v>
      </c>
      <c r="K15" s="155" t="s">
        <v>34</v>
      </c>
      <c r="L15" s="167" t="s">
        <v>151</v>
      </c>
      <c r="M15"/>
      <c r="O15" s="1" t="s">
        <v>62</v>
      </c>
    </row>
    <row r="16" spans="1:19" ht="21" customHeight="1" x14ac:dyDescent="0.2">
      <c r="A16" s="161"/>
      <c r="B16" s="160" t="s">
        <v>69</v>
      </c>
      <c r="C16" s="162" t="s">
        <v>95</v>
      </c>
      <c r="D16" s="163" t="s">
        <v>63</v>
      </c>
      <c r="E16" s="155" t="s">
        <v>93</v>
      </c>
      <c r="F16" s="155" t="s">
        <v>34</v>
      </c>
      <c r="G16" s="155" t="s">
        <v>34</v>
      </c>
      <c r="H16" s="156" t="s">
        <v>34</v>
      </c>
      <c r="I16" s="155" t="s">
        <v>34</v>
      </c>
      <c r="J16" s="155" t="s">
        <v>91</v>
      </c>
      <c r="K16" s="155" t="s">
        <v>96</v>
      </c>
      <c r="L16" s="167" t="s">
        <v>97</v>
      </c>
      <c r="M16"/>
      <c r="O16" s="1"/>
    </row>
    <row r="17" spans="1:15" ht="21" customHeight="1" thickBot="1" x14ac:dyDescent="0.25">
      <c r="B17" s="150" t="s">
        <v>70</v>
      </c>
      <c r="C17" s="154" t="s">
        <v>92</v>
      </c>
      <c r="D17" s="164" t="s">
        <v>63</v>
      </c>
      <c r="E17" s="165" t="s">
        <v>149</v>
      </c>
      <c r="F17" s="165" t="s">
        <v>34</v>
      </c>
      <c r="G17" s="165" t="s">
        <v>34</v>
      </c>
      <c r="H17" s="166" t="s">
        <v>149</v>
      </c>
      <c r="I17" s="165" t="s">
        <v>34</v>
      </c>
      <c r="J17" s="165" t="s">
        <v>34</v>
      </c>
      <c r="K17" s="165" t="s">
        <v>34</v>
      </c>
      <c r="L17" s="169" t="s">
        <v>149</v>
      </c>
      <c r="M17" s="125"/>
    </row>
    <row r="18" spans="1:15" ht="21" customHeight="1" x14ac:dyDescent="0.2">
      <c r="B18" s="160" t="s">
        <v>70</v>
      </c>
      <c r="C18" s="162" t="s">
        <v>102</v>
      </c>
      <c r="D18" s="163" t="s">
        <v>63</v>
      </c>
      <c r="E18" s="155" t="s">
        <v>97</v>
      </c>
      <c r="F18" s="155" t="s">
        <v>103</v>
      </c>
      <c r="G18" s="155" t="s">
        <v>34</v>
      </c>
      <c r="H18" s="156" t="s">
        <v>34</v>
      </c>
      <c r="I18" s="155" t="s">
        <v>34</v>
      </c>
      <c r="J18" s="155" t="s">
        <v>34</v>
      </c>
      <c r="K18" s="155" t="s">
        <v>34</v>
      </c>
      <c r="L18" s="167" t="s">
        <v>109</v>
      </c>
      <c r="M18" s="152"/>
    </row>
    <row r="19" spans="1:15" ht="21" customHeight="1" x14ac:dyDescent="0.2">
      <c r="A19" s="161"/>
      <c r="B19" s="160" t="s">
        <v>69</v>
      </c>
      <c r="C19" s="162" t="s">
        <v>110</v>
      </c>
      <c r="D19" s="163" t="s">
        <v>63</v>
      </c>
      <c r="E19" s="155" t="s">
        <v>104</v>
      </c>
      <c r="F19" s="155" t="s">
        <v>34</v>
      </c>
      <c r="G19" s="155" t="s">
        <v>103</v>
      </c>
      <c r="H19" s="156" t="s">
        <v>34</v>
      </c>
      <c r="I19" s="155" t="s">
        <v>34</v>
      </c>
      <c r="J19" s="155" t="s">
        <v>34</v>
      </c>
      <c r="K19" s="155" t="s">
        <v>108</v>
      </c>
      <c r="L19" s="167" t="s">
        <v>109</v>
      </c>
      <c r="M19" s="152"/>
    </row>
    <row r="20" spans="1:15" ht="21" customHeight="1" thickBot="1" x14ac:dyDescent="0.25">
      <c r="B20" s="150" t="s">
        <v>64</v>
      </c>
      <c r="C20" s="154" t="s">
        <v>92</v>
      </c>
      <c r="D20" s="164" t="s">
        <v>63</v>
      </c>
      <c r="E20" s="165" t="s">
        <v>104</v>
      </c>
      <c r="F20" s="165" t="s">
        <v>34</v>
      </c>
      <c r="G20" s="165" t="s">
        <v>34</v>
      </c>
      <c r="H20" s="166" t="s">
        <v>105</v>
      </c>
      <c r="I20" s="165" t="s">
        <v>34</v>
      </c>
      <c r="J20" s="165" t="s">
        <v>106</v>
      </c>
      <c r="K20" s="165" t="s">
        <v>107</v>
      </c>
      <c r="L20" s="169" t="s">
        <v>109</v>
      </c>
      <c r="M20" s="152"/>
    </row>
    <row r="21" spans="1:15" ht="21" customHeight="1" x14ac:dyDescent="0.2">
      <c r="A21" s="161"/>
      <c r="B21" s="160" t="s">
        <v>98</v>
      </c>
      <c r="C21" s="162" t="s">
        <v>120</v>
      </c>
      <c r="D21" s="163" t="s">
        <v>63</v>
      </c>
      <c r="E21" s="155" t="s">
        <v>109</v>
      </c>
      <c r="F21" s="155" t="s">
        <v>125</v>
      </c>
      <c r="G21" s="155" t="s">
        <v>34</v>
      </c>
      <c r="H21" s="156" t="s">
        <v>34</v>
      </c>
      <c r="I21" s="155" t="s">
        <v>34</v>
      </c>
      <c r="J21" s="155" t="s">
        <v>34</v>
      </c>
      <c r="K21" s="155" t="s">
        <v>34</v>
      </c>
      <c r="L21" s="167" t="s">
        <v>130</v>
      </c>
      <c r="M21"/>
      <c r="O21" s="133" t="s">
        <v>39</v>
      </c>
    </row>
    <row r="22" spans="1:15" ht="21" customHeight="1" x14ac:dyDescent="0.2">
      <c r="B22" s="151" t="s">
        <v>70</v>
      </c>
      <c r="C22" s="157" t="s">
        <v>121</v>
      </c>
      <c r="D22" s="158" t="s">
        <v>63</v>
      </c>
      <c r="E22" s="149" t="s">
        <v>109</v>
      </c>
      <c r="F22" s="149" t="s">
        <v>34</v>
      </c>
      <c r="G22" s="149" t="s">
        <v>125</v>
      </c>
      <c r="H22" s="156" t="s">
        <v>34</v>
      </c>
      <c r="I22" s="149" t="s">
        <v>34</v>
      </c>
      <c r="J22" s="149" t="s">
        <v>34</v>
      </c>
      <c r="K22" s="149" t="s">
        <v>127</v>
      </c>
      <c r="L22" s="167" t="s">
        <v>130</v>
      </c>
      <c r="M22"/>
      <c r="O22" s="126" t="s">
        <v>67</v>
      </c>
    </row>
    <row r="23" spans="1:15" ht="21" customHeight="1" x14ac:dyDescent="0.2">
      <c r="B23" s="160" t="s">
        <v>122</v>
      </c>
      <c r="C23" s="162" t="s">
        <v>102</v>
      </c>
      <c r="D23" s="163" t="s">
        <v>63</v>
      </c>
      <c r="E23" s="155" t="s">
        <v>123</v>
      </c>
      <c r="F23" s="149" t="s">
        <v>34</v>
      </c>
      <c r="G23" s="155" t="s">
        <v>34</v>
      </c>
      <c r="H23" s="156" t="s">
        <v>126</v>
      </c>
      <c r="I23" s="155" t="s">
        <v>128</v>
      </c>
      <c r="J23" s="155" t="s">
        <v>34</v>
      </c>
      <c r="K23" s="155" t="s">
        <v>34</v>
      </c>
      <c r="L23" s="167" t="s">
        <v>124</v>
      </c>
      <c r="M23"/>
    </row>
    <row r="24" spans="1:15" ht="21" customHeight="1" x14ac:dyDescent="0.2">
      <c r="A24" s="161"/>
      <c r="B24" s="160" t="s">
        <v>75</v>
      </c>
      <c r="C24" s="162" t="s">
        <v>120</v>
      </c>
      <c r="D24" s="163" t="s">
        <v>63</v>
      </c>
      <c r="E24" s="155" t="s">
        <v>123</v>
      </c>
      <c r="F24" s="155" t="s">
        <v>34</v>
      </c>
      <c r="G24" s="155" t="s">
        <v>34</v>
      </c>
      <c r="H24" s="156" t="s">
        <v>34</v>
      </c>
      <c r="I24" s="155" t="s">
        <v>34</v>
      </c>
      <c r="J24" s="155" t="s">
        <v>125</v>
      </c>
      <c r="K24" s="155" t="s">
        <v>129</v>
      </c>
      <c r="L24" s="167" t="s">
        <v>130</v>
      </c>
      <c r="M24"/>
      <c r="O24" s="126" t="s">
        <v>45</v>
      </c>
    </row>
    <row r="25" spans="1:15" ht="21" customHeight="1" thickBot="1" x14ac:dyDescent="0.25">
      <c r="B25" s="150" t="s">
        <v>64</v>
      </c>
      <c r="C25" s="154" t="s">
        <v>121</v>
      </c>
      <c r="D25" s="164" t="s">
        <v>63</v>
      </c>
      <c r="E25" s="165" t="s">
        <v>124</v>
      </c>
      <c r="F25" s="165" t="s">
        <v>34</v>
      </c>
      <c r="G25" s="165" t="s">
        <v>34</v>
      </c>
      <c r="H25" s="166" t="s">
        <v>127</v>
      </c>
      <c r="I25" s="165" t="s">
        <v>34</v>
      </c>
      <c r="J25" s="165" t="s">
        <v>34</v>
      </c>
      <c r="K25" s="165" t="s">
        <v>34</v>
      </c>
      <c r="L25" s="169" t="s">
        <v>130</v>
      </c>
      <c r="M25"/>
      <c r="O25" s="126" t="s">
        <v>47</v>
      </c>
    </row>
    <row r="26" spans="1:15" ht="21" customHeight="1" x14ac:dyDescent="0.2">
      <c r="B26" s="160" t="s">
        <v>64</v>
      </c>
      <c r="C26" s="162" t="s">
        <v>136</v>
      </c>
      <c r="D26" s="163" t="s">
        <v>63</v>
      </c>
      <c r="E26" s="155" t="s">
        <v>130</v>
      </c>
      <c r="F26" s="149" t="s">
        <v>137</v>
      </c>
      <c r="G26" s="155" t="s">
        <v>34</v>
      </c>
      <c r="H26" s="156" t="s">
        <v>34</v>
      </c>
      <c r="I26" s="155" t="s">
        <v>34</v>
      </c>
      <c r="J26" s="155" t="s">
        <v>34</v>
      </c>
      <c r="K26" s="155" t="s">
        <v>34</v>
      </c>
      <c r="L26" s="167" t="s">
        <v>138</v>
      </c>
      <c r="O26" s="126" t="s">
        <v>49</v>
      </c>
    </row>
    <row r="27" spans="1:15" ht="21" customHeight="1" x14ac:dyDescent="0.2">
      <c r="A27" s="161"/>
      <c r="B27" s="160" t="s">
        <v>98</v>
      </c>
      <c r="C27" s="162" t="s">
        <v>139</v>
      </c>
      <c r="D27" s="163" t="s">
        <v>63</v>
      </c>
      <c r="E27" s="155" t="s">
        <v>130</v>
      </c>
      <c r="F27" s="155" t="s">
        <v>34</v>
      </c>
      <c r="G27" s="149" t="s">
        <v>137</v>
      </c>
      <c r="H27" s="156" t="s">
        <v>34</v>
      </c>
      <c r="I27" s="155" t="s">
        <v>34</v>
      </c>
      <c r="J27" s="155" t="s">
        <v>34</v>
      </c>
      <c r="K27" s="155" t="s">
        <v>143</v>
      </c>
      <c r="L27" s="167" t="s">
        <v>138</v>
      </c>
    </row>
    <row r="28" spans="1:15" ht="21" customHeight="1" thickBot="1" x14ac:dyDescent="0.25">
      <c r="A28" s="161" t="s">
        <v>146</v>
      </c>
      <c r="B28" s="150" t="s">
        <v>76</v>
      </c>
      <c r="C28" s="154" t="s">
        <v>136</v>
      </c>
      <c r="D28" s="164" t="s">
        <v>63</v>
      </c>
      <c r="E28" s="165" t="s">
        <v>140</v>
      </c>
      <c r="F28" s="165" t="s">
        <v>34</v>
      </c>
      <c r="G28" s="165" t="s">
        <v>34</v>
      </c>
      <c r="H28" s="166" t="s">
        <v>141</v>
      </c>
      <c r="I28" s="165" t="s">
        <v>34</v>
      </c>
      <c r="J28" s="165" t="s">
        <v>144</v>
      </c>
      <c r="K28" s="165" t="s">
        <v>142</v>
      </c>
      <c r="L28" s="169" t="s">
        <v>145</v>
      </c>
      <c r="O28" s="133" t="s">
        <v>40</v>
      </c>
    </row>
    <row r="29" spans="1:15" ht="21" customHeight="1" x14ac:dyDescent="0.2">
      <c r="B29" s="194" t="s">
        <v>153</v>
      </c>
      <c r="O29" s="126" t="s">
        <v>44</v>
      </c>
    </row>
    <row r="30" spans="1:15" ht="21" customHeight="1" x14ac:dyDescent="0.2">
      <c r="B30" s="159" t="s">
        <v>156</v>
      </c>
      <c r="C30" s="176"/>
      <c r="D30" s="173"/>
      <c r="E30" s="174"/>
      <c r="F30" s="174"/>
      <c r="G30" s="174"/>
      <c r="H30" s="175"/>
      <c r="I30" s="174"/>
      <c r="J30" s="174"/>
      <c r="K30" s="174"/>
      <c r="L30" s="174"/>
      <c r="O30" s="126"/>
    </row>
    <row r="31" spans="1:15" ht="21" customHeight="1" x14ac:dyDescent="0.2">
      <c r="B31" s="159" t="s">
        <v>147</v>
      </c>
      <c r="C31" s="176"/>
      <c r="D31" s="173"/>
      <c r="E31" s="174"/>
      <c r="F31" s="174"/>
      <c r="G31" s="174"/>
      <c r="H31" s="175"/>
      <c r="I31" s="174"/>
      <c r="J31" s="174"/>
      <c r="K31" s="174"/>
      <c r="L31" s="174"/>
      <c r="O31" s="126"/>
    </row>
    <row r="32" spans="1:15" ht="21" customHeight="1" x14ac:dyDescent="0.2">
      <c r="M32"/>
      <c r="O32" s="126"/>
    </row>
    <row r="33" spans="1:20" ht="21" customHeight="1" thickBot="1" x14ac:dyDescent="0.25">
      <c r="A33" s="147"/>
      <c r="B33" s="128" t="s">
        <v>65</v>
      </c>
      <c r="C33" s="34"/>
      <c r="D33" s="31"/>
      <c r="E33" s="32"/>
      <c r="F33" s="32"/>
      <c r="G33" s="32"/>
      <c r="H33" s="32"/>
      <c r="J33" s="115"/>
      <c r="M33"/>
      <c r="O33" s="126"/>
    </row>
    <row r="34" spans="1:20" ht="21" customHeight="1" x14ac:dyDescent="0.2">
      <c r="A34" s="147"/>
      <c r="B34" s="137" t="s">
        <v>66</v>
      </c>
      <c r="C34" s="35"/>
      <c r="D34" s="35"/>
      <c r="E34" s="35"/>
      <c r="F34" s="35"/>
      <c r="G34" s="35"/>
      <c r="H34" s="35"/>
      <c r="I34" s="36"/>
      <c r="M34"/>
    </row>
    <row r="35" spans="1:20" ht="21" customHeight="1" x14ac:dyDescent="0.2">
      <c r="A35" s="147"/>
      <c r="B35" s="138" t="s">
        <v>6</v>
      </c>
      <c r="C35" s="25"/>
      <c r="D35" s="25"/>
      <c r="E35" s="25"/>
      <c r="F35" s="25"/>
      <c r="G35" s="25"/>
      <c r="H35" s="25"/>
      <c r="I35" s="37"/>
      <c r="M35"/>
    </row>
    <row r="36" spans="1:20" ht="21" customHeight="1" thickBot="1" x14ac:dyDescent="0.25">
      <c r="A36" s="147"/>
      <c r="B36" s="139" t="s">
        <v>7</v>
      </c>
      <c r="C36" s="38"/>
      <c r="D36" s="39"/>
      <c r="E36" s="38"/>
      <c r="F36" s="38"/>
      <c r="G36" s="38"/>
      <c r="H36" s="38"/>
      <c r="I36" s="43"/>
      <c r="M36"/>
      <c r="O36" s="134"/>
    </row>
    <row r="37" spans="1:20" ht="18" customHeight="1" x14ac:dyDescent="0.2">
      <c r="O37" s="133"/>
    </row>
    <row r="38" spans="1:20" ht="18" customHeight="1" x14ac:dyDescent="0.2">
      <c r="L38" s="18"/>
      <c r="O38" s="133"/>
    </row>
    <row r="39" spans="1:20" ht="18" customHeight="1" x14ac:dyDescent="0.2">
      <c r="K39" s="101"/>
      <c r="L39" s="103"/>
      <c r="M39" s="108"/>
      <c r="O39" s="134"/>
      <c r="S39" s="101"/>
      <c r="T39" s="101"/>
    </row>
    <row r="40" spans="1:20" ht="18" customHeight="1" x14ac:dyDescent="0.2">
      <c r="M40" s="108"/>
      <c r="N40" s="25"/>
      <c r="O40" s="134"/>
      <c r="S40" s="101"/>
      <c r="T40" s="101"/>
    </row>
    <row r="41" spans="1:20" ht="18" customHeight="1" x14ac:dyDescent="0.2">
      <c r="M41" s="108"/>
      <c r="N41" s="18"/>
      <c r="O41" s="134"/>
      <c r="S41" s="101"/>
      <c r="T41" s="101"/>
    </row>
    <row r="42" spans="1:20" ht="18" customHeight="1" x14ac:dyDescent="0.2">
      <c r="N42" s="18"/>
      <c r="S42" s="101"/>
      <c r="T42" s="101"/>
    </row>
    <row r="43" spans="1:20" ht="18" customHeight="1" x14ac:dyDescent="0.15">
      <c r="N43" s="18"/>
      <c r="S43" s="18"/>
    </row>
    <row r="44" spans="1:20" ht="18" customHeight="1" x14ac:dyDescent="0.15">
      <c r="N44" s="18"/>
      <c r="O44" s="18"/>
      <c r="S44" s="18"/>
    </row>
    <row r="45" spans="1:20" ht="18" customHeight="1" x14ac:dyDescent="0.15">
      <c r="S45" s="18"/>
    </row>
    <row r="46" spans="1:20" ht="18" customHeight="1" x14ac:dyDescent="0.2">
      <c r="S46" s="63"/>
    </row>
    <row r="47" spans="1:20" ht="18" customHeight="1" x14ac:dyDescent="0.15">
      <c r="S47" s="19"/>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5"/>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5"/>
    </row>
  </sheetData>
  <phoneticPr fontId="19"/>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6cb86264-f2d1-46c2-b3a9-5ac336c4daa8"/>
    <ds:schemaRef ds:uri="http://www.w3.org/XML/1998/namespace"/>
    <ds:schemaRef ds:uri="http://purl.org/dc/terms/"/>
    <ds:schemaRef ds:uri="http://schemas.microsoft.com/office/infopath/2007/PartnerControls"/>
    <ds:schemaRef ds:uri="07d6620f-3d53-499f-a90d-6eca919dc988"/>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2025-04-02T06:38:25Z</cp:lastPrinted>
  <dcterms:created xsi:type="dcterms:W3CDTF">2017-07-04T04:54:27Z</dcterms:created>
  <dcterms:modified xsi:type="dcterms:W3CDTF">2025-04-02T06:39:29Z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