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ongjinagency001-my.sharepoint.com/personal/tomoyuki_imagawa_dongjinagency_jp/Documents/デスクトップ/"/>
    </mc:Choice>
  </mc:AlternateContent>
  <xr:revisionPtr revIDLastSave="0" documentId="8_{D9C88E4A-B07A-4684-9FB7-4D26FA136CEB}" xr6:coauthVersionLast="47" xr6:coauthVersionMax="47" xr10:uidLastSave="{00000000-0000-0000-0000-000000000000}"/>
  <bookViews>
    <workbookView xWindow="-120" yWindow="-120" windowWidth="29040" windowHeight="15720"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3" l="1"/>
  <c r="E21" i="3"/>
  <c r="T2" i="3"/>
  <c r="E16" i="3"/>
  <c r="E15" i="3"/>
  <c r="E14" i="3"/>
  <c r="E13" i="3"/>
  <c r="G13" i="3" s="1"/>
  <c r="I12" i="3"/>
  <c r="G12" i="3" s="1"/>
  <c r="K12" i="3" s="1"/>
  <c r="V2" i="2"/>
  <c r="W2" i="1"/>
  <c r="I15" i="3" l="1"/>
  <c r="I13" i="3"/>
  <c r="H13" i="3"/>
  <c r="F13" i="3"/>
  <c r="G15" i="3" l="1"/>
  <c r="K15" i="3" s="1"/>
  <c r="H15" i="3"/>
  <c r="K13" i="3"/>
  <c r="J13" i="3"/>
  <c r="F14" i="2" l="1"/>
  <c r="E14" i="1"/>
  <c r="E18" i="3"/>
  <c r="G18" i="3" s="1"/>
  <c r="J18" i="3" s="1"/>
  <c r="K18" i="3" s="1"/>
  <c r="G14" i="3"/>
  <c r="J14" i="3" s="1"/>
  <c r="K14" i="3" s="1"/>
  <c r="G12" i="1"/>
  <c r="H12" i="1" s="1"/>
  <c r="I12" i="1" s="1"/>
  <c r="J12" i="1" s="1"/>
  <c r="E22" i="3" l="1"/>
  <c r="E15" i="1"/>
  <c r="E13" i="1"/>
  <c r="G13" i="1" s="1"/>
  <c r="H13" i="1" s="1"/>
  <c r="I13" i="1" s="1"/>
  <c r="J13" i="1" s="1"/>
  <c r="G22" i="3" l="1"/>
  <c r="J22" i="3" s="1"/>
  <c r="K22" i="3" s="1"/>
  <c r="E26" i="3"/>
  <c r="G26" i="3" s="1"/>
  <c r="J26" i="3" s="1"/>
  <c r="K26" i="3" s="1"/>
  <c r="I16" i="3"/>
  <c r="G16" i="3" s="1"/>
  <c r="K16" i="3" s="1"/>
  <c r="E20" i="3"/>
  <c r="G15" i="1"/>
  <c r="H15" i="1" s="1"/>
  <c r="I15" i="1" s="1"/>
  <c r="J15" i="1" s="1"/>
  <c r="E18" i="1"/>
  <c r="E16" i="1"/>
  <c r="G16" i="1" s="1"/>
  <c r="H16" i="1" s="1"/>
  <c r="I16" i="1" s="1"/>
  <c r="J16" i="1" s="1"/>
  <c r="S12" i="3"/>
  <c r="R12" i="3"/>
  <c r="Q12" i="3"/>
  <c r="Q13" i="2"/>
  <c r="P13" i="2"/>
  <c r="O13" i="2"/>
  <c r="R12" i="1"/>
  <c r="Q12" i="1"/>
  <c r="P12" i="1"/>
  <c r="I20" i="3" l="1"/>
  <c r="G20" i="3" s="1"/>
  <c r="K20" i="3" s="1"/>
  <c r="E24" i="3"/>
  <c r="I24" i="3" s="1"/>
  <c r="G24" i="3" s="1"/>
  <c r="K24" i="3" s="1"/>
  <c r="E19" i="1"/>
  <c r="G19" i="1" s="1"/>
  <c r="H19" i="1" s="1"/>
  <c r="I19" i="1" s="1"/>
  <c r="J19" i="1" s="1"/>
  <c r="E21" i="1"/>
  <c r="G18" i="1"/>
  <c r="H18" i="1" s="1"/>
  <c r="I18" i="1" s="1"/>
  <c r="J18" i="1" s="1"/>
  <c r="P14" i="1"/>
  <c r="Q14" i="1"/>
  <c r="R14" i="1"/>
  <c r="E22" i="1" l="1"/>
  <c r="G22" i="1" s="1"/>
  <c r="H22" i="1" s="1"/>
  <c r="I22" i="1" s="1"/>
  <c r="J22" i="1" s="1"/>
  <c r="G21" i="1"/>
  <c r="H21" i="1" s="1"/>
  <c r="I21" i="1" s="1"/>
  <c r="J21" i="1" s="1"/>
  <c r="Q15" i="2"/>
  <c r="Q18" i="2" s="1"/>
  <c r="Q21" i="2" s="1"/>
  <c r="Q24" i="2" s="1"/>
  <c r="N15" i="2"/>
  <c r="N18" i="2" s="1"/>
  <c r="N21" i="2" s="1"/>
  <c r="N24" i="2" s="1"/>
  <c r="O15" i="2"/>
  <c r="O18" i="2" s="1"/>
  <c r="O21" i="2" s="1"/>
  <c r="O24" i="2" s="1"/>
  <c r="P15" i="2"/>
  <c r="P18" i="2" s="1"/>
  <c r="P21" i="2" s="1"/>
  <c r="P24" i="2" s="1"/>
  <c r="S15" i="3" l="1"/>
  <c r="P15" i="3" l="1"/>
  <c r="P19" i="3" s="1"/>
  <c r="P23" i="3" s="1"/>
  <c r="P27" i="3" s="1"/>
  <c r="Q15" i="3"/>
  <c r="E17" i="1" l="1"/>
  <c r="E20" i="1" s="1"/>
  <c r="O14" i="1"/>
  <c r="R15" i="3"/>
  <c r="G20" i="1" l="1"/>
  <c r="H20" i="1" s="1"/>
  <c r="I20" i="1" s="1"/>
  <c r="J20" i="1" s="1"/>
  <c r="E23" i="1"/>
  <c r="F20" i="1"/>
  <c r="G13" i="2"/>
  <c r="H13" i="2" s="1"/>
  <c r="I13" i="2" s="1"/>
  <c r="F15" i="2" s="1"/>
  <c r="G15" i="2" s="1"/>
  <c r="H15" i="2" s="1"/>
  <c r="I15" i="2" s="1"/>
  <c r="F17"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F18" i="2" s="1"/>
  <c r="G18" i="2" s="1"/>
  <c r="H18" i="2" s="1"/>
  <c r="I18" i="2" s="1"/>
  <c r="F20" i="2" s="1"/>
  <c r="G20" i="2" s="1"/>
  <c r="H20" i="2" s="1"/>
  <c r="I20" i="2" s="1"/>
  <c r="F19" i="2"/>
  <c r="G23" i="1"/>
  <c r="H23" i="1" s="1"/>
  <c r="I23" i="1" s="1"/>
  <c r="J23" i="1" s="1"/>
  <c r="F23" i="1"/>
  <c r="G21" i="3" l="1"/>
  <c r="E25" i="3"/>
  <c r="F21" i="3"/>
  <c r="G19" i="2"/>
  <c r="H19" i="2" s="1"/>
  <c r="I19" i="2" s="1"/>
  <c r="F21" i="2" s="1"/>
  <c r="G21" i="2" s="1"/>
  <c r="H21" i="2" s="1"/>
  <c r="I21" i="2" s="1"/>
  <c r="F23" i="2" s="1"/>
  <c r="G23" i="2" s="1"/>
  <c r="H23" i="2" s="1"/>
  <c r="I23" i="2" s="1"/>
  <c r="F22" i="2"/>
  <c r="G22" i="2" s="1"/>
  <c r="H22" i="2" s="1"/>
  <c r="I22" i="2" s="1"/>
  <c r="F24" i="2" s="1"/>
  <c r="G24" i="2" s="1"/>
  <c r="H24" i="2" s="1"/>
  <c r="I24" i="2" s="1"/>
  <c r="H21" i="3" l="1"/>
  <c r="I21" i="3"/>
  <c r="I19" i="3"/>
  <c r="G25" i="3"/>
  <c r="F25" i="3"/>
  <c r="H17" i="3"/>
  <c r="H25" i="3" l="1"/>
  <c r="I25" i="3"/>
  <c r="H23" i="3"/>
  <c r="E27" i="3"/>
  <c r="H27" i="3" s="1"/>
  <c r="K21" i="3"/>
  <c r="J21" i="3"/>
  <c r="J17" i="3"/>
  <c r="I27" i="3" l="1"/>
  <c r="G27" i="3"/>
  <c r="K27" i="3" s="1"/>
  <c r="I23" i="3"/>
  <c r="G23" i="3"/>
  <c r="K23"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<sst xmlns="http://schemas.openxmlformats.org/spreadsheetml/2006/main" count="331" uniqueCount="119">
  <si>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</si>
  <si>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</si>
  <si>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</si>
  <si>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</si>
  <si>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</si>
  <si>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</si>
  <si>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</si>
  <si>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</si>
  <si>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</si>
  <si>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</si>
  <si>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</si>
  <si>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</si>
  <si>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</si>
  <si>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</si>
  <si>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</si>
  <si>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</si>
  <si>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</si>
  <si>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</si>
  <si>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</si>
  <si>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</si>
  <si>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</si>
  <si>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</si>
  <si>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</si>
  <si>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</si>
  <si>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</si>
  <si>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</si>
  <si>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</si>
  <si>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</si>
  <si>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</si>
  <si>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</si>
  <si>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</si>
  <si>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</si>
  <si>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</si>
  <si>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</si>
  <si>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</si>
  <si>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</si>
  <si>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</si>
  <si>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</si>
  <si>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</si>
  <si>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</si>
  <si>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</si>
  <si>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</si>
  <si>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</si>
  <si>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</si>
  <si>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</si>
  <si>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</si>
  <si>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</si>
  <si>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</si>
  <si>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</si>
  <si>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</si>
  <si>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</si>
  <si>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</si>
  <si>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</si>
  <si>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</si>
  <si>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</si>
  <si>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LAEMCHABANG</t>
    <phoneticPr fontId="1"/>
  </si>
  <si>
    <t>PEGASUS TERA</t>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</si>
  <si>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</si>
  <si>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</si>
  <si>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PEGASUS PACER</t>
    <phoneticPr fontId="20"/>
  </si>
  <si>
    <t>HONOR OCEAN</t>
    <phoneticPr fontId="20"/>
  </si>
  <si>
    <t>S</t>
    <phoneticPr fontId="1"/>
  </si>
  <si>
    <t>2506</t>
    <phoneticPr fontId="20"/>
  </si>
  <si>
    <t>2507</t>
    <phoneticPr fontId="20"/>
  </si>
  <si>
    <t>PACIFIC BUSAN</t>
  </si>
  <si>
    <t>2508</t>
    <phoneticPr fontId="20"/>
  </si>
  <si>
    <t>2509</t>
    <phoneticPr fontId="20"/>
  </si>
  <si>
    <t>HEUNG-A JANICE</t>
    <phoneticPr fontId="20"/>
  </si>
  <si>
    <t>2510</t>
    <phoneticPr fontId="20"/>
  </si>
  <si>
    <t>2511</t>
    <phoneticPr fontId="20"/>
  </si>
  <si>
    <t>3/15-16</t>
  </si>
  <si>
    <t>0235</t>
    <phoneticPr fontId="20"/>
  </si>
  <si>
    <t>3/22-23</t>
  </si>
  <si>
    <t>3/29-30</t>
    <phoneticPr fontId="1"/>
  </si>
  <si>
    <t>0236</t>
    <phoneticPr fontId="20"/>
  </si>
  <si>
    <t>3/29-30</t>
  </si>
  <si>
    <t>PANCON BRIDGE</t>
    <phoneticPr fontId="1"/>
  </si>
  <si>
    <t>STARSHIP URSA</t>
    <phoneticPr fontId="1"/>
  </si>
  <si>
    <t>0237</t>
    <phoneticPr fontId="20"/>
  </si>
  <si>
    <t>3/8</t>
    <phoneticPr fontId="1"/>
  </si>
  <si>
    <t>0271</t>
    <phoneticPr fontId="20"/>
  </si>
  <si>
    <t>0272</t>
    <phoneticPr fontId="20"/>
  </si>
  <si>
    <t>0273</t>
    <phoneticPr fontId="20"/>
  </si>
  <si>
    <t>PEGASUS PACER</t>
  </si>
  <si>
    <t>2515</t>
    <phoneticPr fontId="20"/>
  </si>
  <si>
    <t>0274</t>
    <phoneticPr fontId="20"/>
  </si>
  <si>
    <t>SAWASDEE CAPELLA</t>
  </si>
  <si>
    <t>4/5-6</t>
  </si>
  <si>
    <t>☆</t>
    <phoneticPr fontId="20"/>
  </si>
  <si>
    <t>HUI DE</t>
    <phoneticPr fontId="20"/>
  </si>
  <si>
    <t>HUI DE</t>
  </si>
  <si>
    <t>3/9</t>
    <phoneticPr fontId="1"/>
  </si>
  <si>
    <t>2520</t>
    <phoneticPr fontId="20"/>
  </si>
  <si>
    <t>0580</t>
    <phoneticPr fontId="20"/>
  </si>
  <si>
    <t>0581</t>
    <phoneticPr fontId="20"/>
  </si>
  <si>
    <t>0582</t>
    <phoneticPr fontId="20"/>
  </si>
  <si>
    <t>0583</t>
    <phoneticPr fontId="20"/>
  </si>
  <si>
    <t>0584</t>
    <phoneticPr fontId="20"/>
  </si>
  <si>
    <t>0585</t>
    <phoneticPr fontId="20"/>
  </si>
  <si>
    <t>0586</t>
    <phoneticPr fontId="20"/>
  </si>
  <si>
    <t>0238</t>
    <phoneticPr fontId="20"/>
  </si>
  <si>
    <t>0587</t>
    <phoneticPr fontId="20"/>
  </si>
  <si>
    <t>4/12-13</t>
    <phoneticPr fontId="1"/>
  </si>
  <si>
    <t>PACIFIC TIANJIN</t>
    <phoneticPr fontId="20"/>
  </si>
  <si>
    <t>KMTC BANGKOK</t>
    <phoneticPr fontId="1"/>
  </si>
  <si>
    <t>★</t>
    <phoneticPr fontId="1"/>
  </si>
  <si>
    <t>★本船変更</t>
    <rPh sb="1" eb="5">
      <t>ホンセンヘンコウ</t>
    </rPh>
    <phoneticPr fontId="1"/>
  </si>
  <si>
    <t>★</t>
    <phoneticPr fontId="20"/>
  </si>
  <si>
    <t>★本船変更</t>
    <rPh sb="1" eb="5">
      <t>ホンセンヘンコウ</t>
    </rPh>
    <phoneticPr fontId="20"/>
  </si>
  <si>
    <t>※</t>
    <phoneticPr fontId="20"/>
  </si>
  <si>
    <t>SKIP</t>
    <phoneticPr fontId="1"/>
  </si>
  <si>
    <t>☆遅延回復の為SKIP</t>
    <rPh sb="1" eb="5">
      <t>チエンカイフク</t>
    </rPh>
    <rPh sb="6" eb="7">
      <t>タメ</t>
    </rPh>
    <phoneticPr fontId="1"/>
  </si>
  <si>
    <t>2501</t>
    <phoneticPr fontId="20"/>
  </si>
  <si>
    <t>2502</t>
    <phoneticPr fontId="20"/>
  </si>
  <si>
    <t>2503</t>
    <phoneticPr fontId="20"/>
  </si>
  <si>
    <t>☆DONGJIN VENUS 0271N SHIMIZU 遅延回復の為SKIP</t>
    <rPh sb="29" eb="33">
      <t>チエンカイフク</t>
    </rPh>
    <rPh sb="34" eb="35">
      <t>タメ</t>
    </rPh>
    <phoneticPr fontId="1"/>
  </si>
  <si>
    <t>※遅延</t>
    <rPh sb="1" eb="3">
      <t>チエン</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</si>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</sst>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2">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name val="ＭＳ Ｐ明朝"/>
      <family val="1"/>
      <charset val="128"/>
    </font>
    <font>
      <sz val="10"/>
      <color theme="1"/>
      <name val="ＭＳ Ｐ明朝"/>
      <family val="1"/>
      <charset val="128"/>
    </font>
    <font>
      <sz val="12"/>
      <color theme="1"/>
      <name val="ＭＳ Ｐ明朝"/>
      <family val="1"/>
      <charset val="128"/>
    </font>
    <font>
      <sz val="10"/>
      <color rgb="FF000000"/>
      <name val="ＭＳ Ｐ明朝"/>
      <family val="1"/>
      <charset val="128"/>
    </font>
    <font>
      <b/>
      <sz val="12"/>
      <color rgb="FF000000"/>
      <name val="ＭＳ Ｐ明朝"/>
      <family val="1"/>
      <charset val="128"/>
    </font>
    <font>
      <sz val="11"/>
      <name val="ＭＳ Ｐ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2">
    <xf numFmtId="0" fontId="0" fillId="0" borderId="0">
      <alignment vertical="center"/>
    </xf>
    <xf numFmtId="0" fontId="2" fillId="0" borderId="0"/>
  </cellStyleXfs>
  <cellXfs count="280">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0" fontId="47" fillId="0" borderId="14" xfId="1" applyFont="1" applyBorder="1"/>
    <xf numFmtId="49" fontId="47" fillId="0" borderId="15" xfId="1" applyNumberFormat="1" applyFont="1" applyBorder="1" applyAlignment="1">
      <alignment horizontal="right"/>
    </xf>
    <xf numFmtId="0" fontId="47" fillId="0" borderId="16" xfId="1" applyFont="1" applyBorder="1" applyAlignment="1">
      <alignment horizontal="left"/>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49" fontId="47" fillId="0" borderId="18" xfId="1" applyNumberFormat="1" applyFont="1" applyBorder="1" applyAlignment="1">
      <alignment horizontal="right"/>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51" xfId="1" applyFont="1" applyBorder="1"/>
    <xf numFmtId="0" fontId="47" fillId="0" borderId="55" xfId="1" applyFont="1" applyBorder="1" applyAlignment="1">
      <alignment horizontal="left"/>
    </xf>
    <xf numFmtId="176" fontId="47" fillId="0" borderId="57"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6" xfId="1" quotePrefix="1" applyNumberFormat="1" applyFont="1" applyBorder="1" applyAlignment="1">
      <alignment horizontal="center"/>
    </xf>
    <xf numFmtId="14" fontId="54" fillId="0" borderId="0" xfId="0" quotePrefix="1" applyNumberFormat="1" applyFont="1">
      <alignment vertical="center"/>
    </xf>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176" fontId="47" fillId="0" borderId="60" xfId="1" applyNumberFormat="1" applyFont="1" applyBorder="1" applyAlignment="1">
      <alignment horizontal="center"/>
    </xf>
    <xf numFmtId="176" fontId="47" fillId="0" borderId="54"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48" xfId="1" applyNumberFormat="1" applyFont="1" applyBorder="1" applyAlignment="1">
      <alignment horizontal="center"/>
    </xf>
    <xf numFmtId="0" fontId="47" fillId="0" borderId="16" xfId="1" applyFont="1" applyBorder="1"/>
    <xf numFmtId="176" fontId="47" fillId="0" borderId="61" xfId="1" applyNumberFormat="1" applyFont="1" applyBorder="1" applyAlignment="1">
      <alignment horizontal="center"/>
    </xf>
    <xf numFmtId="176" fontId="47" fillId="0" borderId="62" xfId="1" applyNumberFormat="1" applyFont="1" applyBorder="1" applyAlignment="1">
      <alignment horizontal="center"/>
    </xf>
    <xf numFmtId="0" fontId="55" fillId="0" borderId="0" xfId="0" applyFont="1">
      <alignment vertical="center"/>
    </xf>
    <xf numFmtId="0" fontId="57" fillId="0" borderId="0" xfId="0" applyFont="1" applyAlignment="1">
      <alignment horizontal="left"/>
    </xf>
    <xf numFmtId="0" fontId="56" fillId="0" borderId="0" xfId="1" applyFont="1"/>
    <xf numFmtId="0" fontId="47" fillId="0" borderId="19" xfId="1" applyFont="1" applyBorder="1"/>
    <xf numFmtId="0" fontId="58" fillId="0" borderId="0" xfId="0" applyFont="1">
      <alignment vertical="center"/>
    </xf>
    <xf numFmtId="0" fontId="58" fillId="0" borderId="0" xfId="0" applyFont="1" applyAlignment="1">
      <alignment horizontal="right" vertical="center"/>
    </xf>
    <xf numFmtId="0" fontId="47" fillId="0" borderId="21" xfId="1" applyFont="1" applyBorder="1" applyAlignment="1">
      <alignment horizontal="left"/>
    </xf>
    <xf numFmtId="176" fontId="47" fillId="0" borderId="48" xfId="1" quotePrefix="1" applyNumberFormat="1" applyFont="1" applyBorder="1" applyAlignment="1">
      <alignment horizontal="center"/>
    </xf>
    <xf numFmtId="0" fontId="57" fillId="0" borderId="0" xfId="0" applyFont="1" applyAlignment="1"/>
    <xf numFmtId="0" fontId="47" fillId="0" borderId="21" xfId="1" applyFont="1" applyBorder="1"/>
    <xf numFmtId="0" fontId="56" fillId="0" borderId="2" xfId="1" applyFont="1" applyBorder="1"/>
    <xf numFmtId="0" fontId="47" fillId="0" borderId="23" xfId="1" applyFont="1" applyBorder="1"/>
    <xf numFmtId="0" fontId="59" fillId="0" borderId="0" xfId="0" applyFont="1">
      <alignment vertical="center"/>
    </xf>
    <xf numFmtId="0" fontId="47" fillId="0" borderId="15" xfId="1" quotePrefix="1" applyFont="1" applyBorder="1" applyAlignment="1">
      <alignment horizontal="right"/>
    </xf>
    <xf numFmtId="0" fontId="47" fillId="0" borderId="30" xfId="1" applyFont="1" applyBorder="1" applyAlignment="1">
      <alignment horizontal="right"/>
    </xf>
    <xf numFmtId="0" fontId="22" fillId="0" borderId="0" xfId="0" applyFont="1" applyAlignment="1">
      <alignment horizontal="right" vertical="center"/>
    </xf>
    <xf numFmtId="0" fontId="47" fillId="0" borderId="63" xfId="1" applyFont="1" applyBorder="1"/>
    <xf numFmtId="49" fontId="47" fillId="0" borderId="30" xfId="1" applyNumberFormat="1" applyFont="1" applyBorder="1" applyAlignment="1">
      <alignment horizontal="right"/>
    </xf>
    <xf numFmtId="0" fontId="47" fillId="0" borderId="31" xfId="1" applyFont="1" applyBorder="1" applyAlignment="1">
      <alignment horizontal="left"/>
    </xf>
    <xf numFmtId="0" fontId="47" fillId="2" borderId="23" xfId="1" applyFont="1" applyFill="1" applyBorder="1"/>
    <xf numFmtId="0" fontId="47" fillId="0" borderId="64" xfId="1" applyFont="1" applyBorder="1"/>
    <xf numFmtId="49" fontId="47" fillId="0" borderId="33" xfId="1" applyNumberFormat="1" applyFont="1" applyBorder="1" applyAlignment="1">
      <alignment horizontal="right"/>
    </xf>
    <xf numFmtId="0" fontId="47" fillId="0" borderId="41" xfId="1" applyFont="1" applyBorder="1" applyAlignment="1">
      <alignment horizontal="left"/>
    </xf>
    <xf numFmtId="0" fontId="47" fillId="0" borderId="24" xfId="1" applyFont="1" applyBorder="1" applyAlignment="1">
      <alignment horizontal="right"/>
    </xf>
    <xf numFmtId="0" fontId="47" fillId="0" borderId="25" xfId="1" applyFont="1" applyBorder="1"/>
    <xf numFmtId="0" fontId="47" fillId="0" borderId="33" xfId="1" applyFont="1" applyBorder="1" applyAlignment="1">
      <alignment horizontal="right"/>
    </xf>
    <xf numFmtId="0" fontId="47" fillId="0" borderId="41" xfId="1" applyFont="1" applyBorder="1"/>
    <xf numFmtId="0" fontId="47" fillId="0" borderId="20" xfId="1" quotePrefix="1" applyFont="1" applyBorder="1" applyAlignment="1">
      <alignment horizontal="right"/>
    </xf>
    <xf numFmtId="0" fontId="60" fillId="0" borderId="23" xfId="1" applyFont="1" applyBorder="1"/>
    <xf numFmtId="0" fontId="22" fillId="0" borderId="19" xfId="1" applyFont="1" applyBorder="1"/>
    <xf numFmtId="0" fontId="61" fillId="0" borderId="0" xfId="1" applyFont="1"/>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47" fillId="0" borderId="40" xfId="0" applyFont="1" applyBorder="1" applyAlignment="1">
      <alignment horizontal="center" vertical="center"/>
    </xf>
    <xf numFmtId="0" fontId="47" fillId="0" borderId="31" xfId="0"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176" fontId="22" fillId="0" borderId="52" xfId="0" applyNumberFormat="1" applyFont="1" applyBorder="1" applyAlignment="1">
      <alignment horizontal="center" vertical="center"/>
    </xf>
    <xf numFmtId="176" fontId="22" fillId="0" borderId="59" xfId="0" applyNumberFormat="1" applyFont="1" applyBorder="1" applyAlignment="1">
      <alignment horizontal="center" vertical="center"/>
    </xf>
    <xf numFmtId="176" fontId="22" fillId="0" borderId="53" xfId="0" applyNumberFormat="1" applyFont="1" applyBorder="1" applyAlignment="1">
      <alignment horizontal="center" vertical="center"/>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47" fillId="0" borderId="4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4" fontId="22" fillId="0" borderId="55" xfId="0" quotePrefix="1" applyNumberFormat="1" applyFont="1" applyBorder="1" applyAlignment="1">
      <alignment horizontal="center" vertical="center"/>
    </xf>
    <xf numFmtId="14" fontId="22" fillId="0" borderId="25" xfId="0" quotePrefix="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0" fontId="22" fillId="0" borderId="49"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0" xfId="0" applyFont="1" applyBorder="1" applyAlignment="1">
      <alignment horizontal="center" vertical="center" wrapText="1"/>
    </xf>
    <xf numFmtId="14" fontId="49" fillId="0" borderId="34" xfId="0" quotePrefix="1" applyNumberFormat="1" applyFont="1" applyBorder="1" applyAlignment="1">
      <alignment horizontal="center" vertical="center"/>
    </xf>
    <xf numFmtId="14" fontId="49" fillId="0" borderId="37"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176" fontId="47" fillId="0" borderId="17" xfId="1" quotePrefix="1" applyNumberFormat="1" applyFont="1" applyBorder="1" applyAlignment="1">
      <alignment horizontal="center" vertical="center"/>
    </xf>
    <xf numFmtId="176" fontId="47"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2" xfId="0" quotePrefix="1" applyNumberFormat="1" applyFont="1" applyBorder="1" applyAlignment="1">
      <alignment horizontal="center" vertical="center"/>
    </xf>
    <xf numFmtId="176" fontId="22" fillId="0" borderId="53" xfId="0" quotePrefix="1" applyNumberFormat="1" applyFont="1" applyBorder="1" applyAlignment="1">
      <alignment horizontal="center" vertical="center"/>
    </xf>
    <xf numFmtId="0" fontId="47" fillId="0" borderId="40" xfId="1" applyFont="1" applyBorder="1" applyAlignment="1">
      <alignment horizontal="center" vertical="center"/>
    </xf>
    <xf numFmtId="0" fontId="47" fillId="0" borderId="31" xfId="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14" fontId="22" fillId="0" borderId="37"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workbookViewId="0">
      <selection activeCell="L9" sqref="L9"/>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212">
        <f ca="1">TODAY()</f>
        <v>45722</v>
      </c>
      <c r="X2" s="212"/>
      <c r="Y2" s="7"/>
      <c r="Z2" s="7"/>
    </row>
    <row r="3" spans="1:26" ht="23.25">
      <c r="B3" s="8" t="s">
        <v>2</v>
      </c>
      <c r="C3" s="9"/>
      <c r="D3" s="9"/>
      <c r="E3" s="9"/>
      <c r="F3" s="9"/>
      <c r="G3" s="9"/>
      <c r="H3" s="9"/>
      <c r="I3" s="9"/>
      <c r="K3" s="10" t="s">
        <v>42</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96"/>
      <c r="C8" s="197"/>
      <c r="D8" s="197"/>
      <c r="E8" s="197"/>
      <c r="F8" s="197"/>
      <c r="G8" s="197"/>
      <c r="H8" s="197"/>
      <c r="I8" s="197"/>
      <c r="J8" s="197"/>
      <c r="P8" s="29" t="s">
        <v>6</v>
      </c>
      <c r="Q8" s="30"/>
      <c r="R8" s="31"/>
      <c r="S8" s="30"/>
      <c r="T8" s="30"/>
      <c r="U8" s="30"/>
      <c r="V8" s="30"/>
      <c r="W8" s="32"/>
    </row>
    <row r="9" spans="1:26" ht="19.5">
      <c r="B9" s="198" t="s">
        <v>7</v>
      </c>
      <c r="C9" s="199"/>
      <c r="D9" s="199"/>
      <c r="E9" s="199"/>
      <c r="F9" s="34"/>
      <c r="G9" s="34"/>
      <c r="H9" s="34"/>
      <c r="I9" s="34"/>
      <c r="P9" s="33"/>
    </row>
    <row r="10" spans="1:26" ht="15.95" customHeight="1" thickBot="1">
      <c r="B10" s="200"/>
      <c r="C10" s="200"/>
      <c r="D10" s="200"/>
      <c r="E10" s="200"/>
      <c r="F10" s="25"/>
      <c r="G10" s="25"/>
      <c r="H10" s="35"/>
      <c r="I10" s="36"/>
      <c r="J10" s="25"/>
      <c r="P10" s="33"/>
    </row>
    <row r="11" spans="1:26" ht="24.95" customHeight="1" thickBot="1">
      <c r="B11" s="66" t="s">
        <v>8</v>
      </c>
      <c r="C11" s="67" t="s">
        <v>9</v>
      </c>
      <c r="D11" s="68"/>
      <c r="E11" s="69" t="s">
        <v>28</v>
      </c>
      <c r="F11" s="69" t="s">
        <v>29</v>
      </c>
      <c r="G11" s="69" t="s">
        <v>30</v>
      </c>
      <c r="H11" s="69" t="s">
        <v>31</v>
      </c>
      <c r="I11" s="69" t="s">
        <v>32</v>
      </c>
      <c r="J11" s="70" t="s">
        <v>28</v>
      </c>
      <c r="K11" s="71" t="s">
        <v>33</v>
      </c>
      <c r="L11" s="72" t="s">
        <v>37</v>
      </c>
      <c r="M11" s="73"/>
      <c r="N11" s="74" t="s">
        <v>39</v>
      </c>
      <c r="O11" s="76" t="s">
        <v>34</v>
      </c>
      <c r="P11" s="74" t="s">
        <v>35</v>
      </c>
      <c r="Q11" s="74" t="s">
        <v>55</v>
      </c>
      <c r="R11" s="75" t="s">
        <v>36</v>
      </c>
    </row>
    <row r="12" spans="1:26" ht="24.95" customHeight="1">
      <c r="A12" s="166" t="s">
        <v>117</v>
      </c>
      <c r="B12" s="77" t="s">
        <v>67</v>
      </c>
      <c r="C12" s="78" t="s">
        <v>65</v>
      </c>
      <c r="D12" s="79" t="s">
        <v>11</v>
      </c>
      <c r="E12" s="91" t="s">
        <v>79</v>
      </c>
      <c r="F12" s="92" t="s">
        <v>16</v>
      </c>
      <c r="G12" s="92">
        <f>E12+2</f>
        <v>45726</v>
      </c>
      <c r="H12" s="92">
        <f>+G12</f>
        <v>45726</v>
      </c>
      <c r="I12" s="92">
        <f>H12+1</f>
        <v>45727</v>
      </c>
      <c r="J12" s="84">
        <f>I12+3</f>
        <v>45730</v>
      </c>
      <c r="K12" s="201" t="s">
        <v>86</v>
      </c>
      <c r="L12" s="203">
        <v>2504</v>
      </c>
      <c r="M12" s="205" t="s">
        <v>54</v>
      </c>
      <c r="N12" s="192" t="s">
        <v>70</v>
      </c>
      <c r="O12" s="194">
        <v>45735</v>
      </c>
      <c r="P12" s="208">
        <f>O12+3</f>
        <v>45738</v>
      </c>
      <c r="Q12" s="194">
        <f>O12+5</f>
        <v>45740</v>
      </c>
      <c r="R12" s="210">
        <f>O12+6</f>
        <v>45741</v>
      </c>
    </row>
    <row r="13" spans="1:26" ht="24.95" customHeight="1" thickBot="1">
      <c r="A13" s="166" t="s">
        <v>117</v>
      </c>
      <c r="B13" s="180" t="s">
        <v>58</v>
      </c>
      <c r="C13" s="81" t="s">
        <v>62</v>
      </c>
      <c r="D13" s="82" t="s">
        <v>12</v>
      </c>
      <c r="E13" s="93">
        <f>E12+1</f>
        <v>45725</v>
      </c>
      <c r="F13" s="93" t="s">
        <v>16</v>
      </c>
      <c r="G13" s="93">
        <f>E13+2</f>
        <v>45727</v>
      </c>
      <c r="H13" s="93">
        <f>G13</f>
        <v>45727</v>
      </c>
      <c r="I13" s="93">
        <f>H13+2</f>
        <v>45729</v>
      </c>
      <c r="J13" s="114">
        <f>I13+2</f>
        <v>45731</v>
      </c>
      <c r="K13" s="202"/>
      <c r="L13" s="204"/>
      <c r="M13" s="206"/>
      <c r="N13" s="193"/>
      <c r="O13" s="195"/>
      <c r="P13" s="209"/>
      <c r="Q13" s="195"/>
      <c r="R13" s="211"/>
    </row>
    <row r="14" spans="1:26" ht="24.95" customHeight="1">
      <c r="A14" s="166" t="s">
        <v>118</v>
      </c>
      <c r="B14" s="181" t="s">
        <v>13</v>
      </c>
      <c r="C14" s="182" t="s">
        <v>80</v>
      </c>
      <c r="D14" s="183" t="s">
        <v>14</v>
      </c>
      <c r="E14" s="89">
        <f>E12+3</f>
        <v>45727</v>
      </c>
      <c r="F14" s="89" t="s">
        <v>110</v>
      </c>
      <c r="G14" s="89">
        <f>E14+3</f>
        <v>45730</v>
      </c>
      <c r="H14" s="83">
        <f>G14</f>
        <v>45730</v>
      </c>
      <c r="I14" s="89">
        <f>H14+1</f>
        <v>45731</v>
      </c>
      <c r="J14" s="145">
        <f>I14+2</f>
        <v>45733</v>
      </c>
      <c r="K14" s="235" t="s">
        <v>77</v>
      </c>
      <c r="L14" s="228">
        <v>2504</v>
      </c>
      <c r="M14" s="205" t="s">
        <v>54</v>
      </c>
      <c r="N14" s="232" t="s">
        <v>72</v>
      </c>
      <c r="O14" s="194">
        <f>O12+7</f>
        <v>45742</v>
      </c>
      <c r="P14" s="208">
        <f>P12+7</f>
        <v>45745</v>
      </c>
      <c r="Q14" s="208">
        <f>Q12+7</f>
        <v>45747</v>
      </c>
      <c r="R14" s="214">
        <f>R12+7</f>
        <v>45748</v>
      </c>
    </row>
    <row r="15" spans="1:26" ht="24.95" customHeight="1">
      <c r="A15" s="166"/>
      <c r="B15" s="164" t="s">
        <v>67</v>
      </c>
      <c r="C15" s="80" t="s">
        <v>66</v>
      </c>
      <c r="D15" s="167" t="s">
        <v>11</v>
      </c>
      <c r="E15" s="91">
        <f>E12+7</f>
        <v>45731</v>
      </c>
      <c r="F15" s="92" t="s">
        <v>16</v>
      </c>
      <c r="G15" s="92">
        <f>E15+2</f>
        <v>45733</v>
      </c>
      <c r="H15" s="92">
        <f>+G15</f>
        <v>45733</v>
      </c>
      <c r="I15" s="92">
        <f>H15+1</f>
        <v>45734</v>
      </c>
      <c r="J15" s="84">
        <f>I15+3</f>
        <v>45737</v>
      </c>
      <c r="K15" s="236"/>
      <c r="L15" s="229"/>
      <c r="M15" s="231"/>
      <c r="N15" s="233"/>
      <c r="O15" s="217"/>
      <c r="P15" s="213"/>
      <c r="Q15" s="213"/>
      <c r="R15" s="215"/>
    </row>
    <row r="16" spans="1:26" ht="24.95" customHeight="1" thickBot="1">
      <c r="A16" s="166"/>
      <c r="B16" s="180" t="s">
        <v>56</v>
      </c>
      <c r="C16" s="81" t="s">
        <v>63</v>
      </c>
      <c r="D16" s="82" t="s">
        <v>12</v>
      </c>
      <c r="E16" s="93">
        <f>E15+1</f>
        <v>45732</v>
      </c>
      <c r="F16" s="93" t="s">
        <v>16</v>
      </c>
      <c r="G16" s="93">
        <f>E16+2</f>
        <v>45734</v>
      </c>
      <c r="H16" s="93">
        <f>G16</f>
        <v>45734</v>
      </c>
      <c r="I16" s="93">
        <f>H16+2</f>
        <v>45736</v>
      </c>
      <c r="J16" s="114">
        <f>I16+2</f>
        <v>45738</v>
      </c>
      <c r="K16" s="237"/>
      <c r="L16" s="230"/>
      <c r="M16" s="206"/>
      <c r="N16" s="234"/>
      <c r="O16" s="195"/>
      <c r="P16" s="209"/>
      <c r="Q16" s="209"/>
      <c r="R16" s="216"/>
    </row>
    <row r="17" spans="1:27" ht="24.95" customHeight="1">
      <c r="A17" s="165"/>
      <c r="B17" s="181" t="s">
        <v>13</v>
      </c>
      <c r="C17" s="182" t="s">
        <v>81</v>
      </c>
      <c r="D17" s="183" t="s">
        <v>14</v>
      </c>
      <c r="E17" s="89">
        <f>E14+7</f>
        <v>45734</v>
      </c>
      <c r="F17" s="89">
        <f>E17+2</f>
        <v>45736</v>
      </c>
      <c r="G17" s="89">
        <f>E17+3</f>
        <v>45737</v>
      </c>
      <c r="H17" s="83">
        <f>G17</f>
        <v>45737</v>
      </c>
      <c r="I17" s="89">
        <f>H17+1</f>
        <v>45738</v>
      </c>
      <c r="J17" s="145">
        <f>I17+2</f>
        <v>45740</v>
      </c>
      <c r="K17" s="235" t="s">
        <v>76</v>
      </c>
      <c r="L17" s="228">
        <v>2504</v>
      </c>
      <c r="M17" s="238" t="s">
        <v>38</v>
      </c>
      <c r="N17" s="232" t="s">
        <v>73</v>
      </c>
      <c r="O17" s="194">
        <f>O14+7</f>
        <v>45749</v>
      </c>
      <c r="P17" s="208">
        <f>P14+7</f>
        <v>45752</v>
      </c>
      <c r="Q17" s="194">
        <f>Q14+7</f>
        <v>45754</v>
      </c>
      <c r="R17" s="210">
        <f>R14+7</f>
        <v>45755</v>
      </c>
    </row>
    <row r="18" spans="1:27" ht="24.95" customHeight="1">
      <c r="A18" s="166"/>
      <c r="B18" s="164" t="s">
        <v>67</v>
      </c>
      <c r="C18" s="80" t="s">
        <v>68</v>
      </c>
      <c r="D18" s="167" t="s">
        <v>11</v>
      </c>
      <c r="E18" s="91">
        <f>E15+7</f>
        <v>45738</v>
      </c>
      <c r="F18" s="92" t="s">
        <v>16</v>
      </c>
      <c r="G18" s="92">
        <f>E18+2</f>
        <v>45740</v>
      </c>
      <c r="H18" s="92">
        <f>+G18</f>
        <v>45740</v>
      </c>
      <c r="I18" s="92">
        <f>H18+1</f>
        <v>45741</v>
      </c>
      <c r="J18" s="84">
        <f>I18+3</f>
        <v>45744</v>
      </c>
      <c r="K18" s="236"/>
      <c r="L18" s="229"/>
      <c r="M18" s="239"/>
      <c r="N18" s="233"/>
      <c r="O18" s="217"/>
      <c r="P18" s="213"/>
      <c r="Q18" s="217"/>
      <c r="R18" s="218"/>
    </row>
    <row r="19" spans="1:27" ht="24.95" customHeight="1" thickBot="1">
      <c r="A19" s="166"/>
      <c r="B19" s="180" t="s">
        <v>58</v>
      </c>
      <c r="C19" s="81" t="s">
        <v>63</v>
      </c>
      <c r="D19" s="82" t="s">
        <v>12</v>
      </c>
      <c r="E19" s="93">
        <f>E18+1</f>
        <v>45739</v>
      </c>
      <c r="F19" s="93" t="s">
        <v>16</v>
      </c>
      <c r="G19" s="93">
        <f>E19+2</f>
        <v>45741</v>
      </c>
      <c r="H19" s="93">
        <f>G19</f>
        <v>45741</v>
      </c>
      <c r="I19" s="93">
        <f>H19+2</f>
        <v>45743</v>
      </c>
      <c r="J19" s="114">
        <f>I19+2</f>
        <v>45745</v>
      </c>
      <c r="K19" s="237"/>
      <c r="L19" s="230"/>
      <c r="M19" s="240"/>
      <c r="N19" s="234"/>
      <c r="O19" s="195"/>
      <c r="P19" s="209"/>
      <c r="Q19" s="195"/>
      <c r="R19" s="211"/>
    </row>
    <row r="20" spans="1:27" ht="24.95" customHeight="1">
      <c r="A20" s="165"/>
      <c r="B20" s="137" t="s">
        <v>13</v>
      </c>
      <c r="C20" s="127" t="s">
        <v>82</v>
      </c>
      <c r="D20" s="138" t="s">
        <v>14</v>
      </c>
      <c r="E20" s="89">
        <f>E17+7</f>
        <v>45741</v>
      </c>
      <c r="F20" s="89">
        <f>E20+2</f>
        <v>45743</v>
      </c>
      <c r="G20" s="89">
        <f>E20+3</f>
        <v>45744</v>
      </c>
      <c r="H20" s="83">
        <f>G20</f>
        <v>45744</v>
      </c>
      <c r="I20" s="89">
        <f>H20+1</f>
        <v>45745</v>
      </c>
      <c r="J20" s="145">
        <f>I20+2</f>
        <v>45747</v>
      </c>
      <c r="K20" s="235" t="s">
        <v>104</v>
      </c>
      <c r="L20" s="228">
        <v>2505</v>
      </c>
      <c r="M20" s="238" t="s">
        <v>38</v>
      </c>
      <c r="N20" s="232" t="s">
        <v>87</v>
      </c>
      <c r="O20" s="222">
        <f>O17+7</f>
        <v>45756</v>
      </c>
      <c r="P20" s="219">
        <f>P17+7</f>
        <v>45759</v>
      </c>
      <c r="Q20" s="222">
        <f>Q17+7</f>
        <v>45761</v>
      </c>
      <c r="R20" s="225">
        <f>R17+7</f>
        <v>45762</v>
      </c>
    </row>
    <row r="21" spans="1:27" ht="24.95" customHeight="1">
      <c r="A21" s="166"/>
      <c r="B21" s="77" t="s">
        <v>67</v>
      </c>
      <c r="C21" s="78" t="s">
        <v>69</v>
      </c>
      <c r="D21" s="79" t="s">
        <v>11</v>
      </c>
      <c r="E21" s="91">
        <f>E18+7</f>
        <v>45745</v>
      </c>
      <c r="F21" s="92" t="s">
        <v>16</v>
      </c>
      <c r="G21" s="92">
        <f>E21+2</f>
        <v>45747</v>
      </c>
      <c r="H21" s="92">
        <f>+G21</f>
        <v>45747</v>
      </c>
      <c r="I21" s="92">
        <f>H21+1</f>
        <v>45748</v>
      </c>
      <c r="J21" s="84">
        <f>I21+3</f>
        <v>45751</v>
      </c>
      <c r="K21" s="236"/>
      <c r="L21" s="229"/>
      <c r="M21" s="239"/>
      <c r="N21" s="233"/>
      <c r="O21" s="223"/>
      <c r="P21" s="220"/>
      <c r="Q21" s="223"/>
      <c r="R21" s="226"/>
    </row>
    <row r="22" spans="1:27" ht="24.95" customHeight="1" thickBot="1">
      <c r="A22" s="166" t="s">
        <v>105</v>
      </c>
      <c r="B22" s="180" t="s">
        <v>83</v>
      </c>
      <c r="C22" s="81" t="s">
        <v>84</v>
      </c>
      <c r="D22" s="82" t="s">
        <v>12</v>
      </c>
      <c r="E22" s="93">
        <f>E21+1</f>
        <v>45746</v>
      </c>
      <c r="F22" s="93" t="s">
        <v>16</v>
      </c>
      <c r="G22" s="93">
        <f>E22+2</f>
        <v>45748</v>
      </c>
      <c r="H22" s="93">
        <f>G22</f>
        <v>45748</v>
      </c>
      <c r="I22" s="93">
        <f>H22+2</f>
        <v>45750</v>
      </c>
      <c r="J22" s="114">
        <f>I22+2</f>
        <v>45752</v>
      </c>
      <c r="K22" s="237"/>
      <c r="L22" s="230"/>
      <c r="M22" s="240"/>
      <c r="N22" s="234"/>
      <c r="O22" s="224"/>
      <c r="P22" s="221"/>
      <c r="Q22" s="224"/>
      <c r="R22" s="227"/>
    </row>
    <row r="23" spans="1:27" ht="24.95" customHeight="1" thickBot="1">
      <c r="A23" s="140"/>
      <c r="B23" s="177" t="s">
        <v>13</v>
      </c>
      <c r="C23" s="178" t="s">
        <v>85</v>
      </c>
      <c r="D23" s="179" t="s">
        <v>14</v>
      </c>
      <c r="E23" s="123">
        <f>E20+7</f>
        <v>45748</v>
      </c>
      <c r="F23" s="123">
        <f>E23+2</f>
        <v>45750</v>
      </c>
      <c r="G23" s="123">
        <f>E23+3</f>
        <v>45751</v>
      </c>
      <c r="H23" s="97">
        <f>G23</f>
        <v>45751</v>
      </c>
      <c r="I23" s="123">
        <f>H23+1</f>
        <v>45752</v>
      </c>
      <c r="J23" s="124">
        <f>I23+2</f>
        <v>45754</v>
      </c>
      <c r="K23" s="116" t="s">
        <v>77</v>
      </c>
      <c r="L23" s="117">
        <v>2505</v>
      </c>
      <c r="M23" s="118" t="s">
        <v>38</v>
      </c>
      <c r="N23" s="119" t="s">
        <v>102</v>
      </c>
      <c r="O23" s="120">
        <f>O20+7</f>
        <v>45763</v>
      </c>
      <c r="P23" s="121">
        <f>P20+7</f>
        <v>45766</v>
      </c>
      <c r="Q23" s="120">
        <f>Q20+7</f>
        <v>45768</v>
      </c>
      <c r="R23" s="122">
        <f>R20+7</f>
        <v>45769</v>
      </c>
    </row>
    <row r="24" spans="1:27" ht="15.95" customHeight="1">
      <c r="B24" s="162" t="s">
        <v>106</v>
      </c>
      <c r="D24" s="39"/>
      <c r="E24" s="40"/>
      <c r="F24" s="40"/>
      <c r="I24" s="41"/>
      <c r="J24" s="40"/>
      <c r="K24" s="140"/>
      <c r="L24" s="140"/>
      <c r="M24" s="140"/>
      <c r="N24" s="146"/>
      <c r="O24" s="142"/>
      <c r="P24" s="143"/>
      <c r="Q24" s="142"/>
      <c r="R24" s="142"/>
    </row>
    <row r="25" spans="1:27" ht="15.95" customHeight="1">
      <c r="B25" s="163" t="s">
        <v>115</v>
      </c>
      <c r="C25" s="41"/>
      <c r="D25" s="39"/>
      <c r="E25" s="46"/>
      <c r="F25" s="40"/>
      <c r="G25" s="40"/>
      <c r="H25" s="46"/>
      <c r="I25" s="46"/>
      <c r="J25" s="42"/>
      <c r="K25" s="140"/>
      <c r="L25" s="140"/>
      <c r="M25" s="140"/>
      <c r="N25" s="146"/>
      <c r="O25" s="142"/>
      <c r="P25" s="143"/>
      <c r="Q25" s="142"/>
      <c r="R25" s="142"/>
    </row>
    <row r="26" spans="1:27" ht="15.95" customHeight="1">
      <c r="B26" s="163" t="s">
        <v>116</v>
      </c>
      <c r="C26" s="41"/>
      <c r="K26" s="23"/>
      <c r="L26" s="23"/>
      <c r="M26" s="23"/>
      <c r="N26" s="23"/>
      <c r="Z26" s="44"/>
      <c r="AA26" s="44"/>
    </row>
    <row r="27" spans="1:27" ht="15.95" customHeight="1">
      <c r="A27" s="38"/>
      <c r="B27" s="43"/>
      <c r="K27" s="23"/>
      <c r="L27" s="23"/>
      <c r="M27" s="23"/>
      <c r="N27" s="23"/>
      <c r="Z27" s="25"/>
    </row>
    <row r="28" spans="1:27" ht="15.95" customHeight="1">
      <c r="A28" s="55"/>
      <c r="K28" s="56"/>
      <c r="L28" s="56"/>
      <c r="M28" s="56"/>
      <c r="N28" s="56"/>
      <c r="O28" s="61"/>
      <c r="P28" s="207" t="s">
        <v>17</v>
      </c>
      <c r="Q28" s="207"/>
      <c r="R28" s="207"/>
      <c r="S28" s="207"/>
      <c r="T28" s="207"/>
      <c r="U28" s="207"/>
      <c r="V28" s="207"/>
      <c r="W28" s="207"/>
      <c r="X28" s="207"/>
      <c r="Z28" s="25"/>
    </row>
    <row r="29" spans="1:27" ht="15.95" customHeight="1">
      <c r="A29" s="55"/>
      <c r="K29" s="23"/>
      <c r="L29" s="23"/>
      <c r="M29" s="23"/>
      <c r="N29" s="23"/>
      <c r="O29"/>
      <c r="P29" s="207"/>
      <c r="Q29" s="207"/>
      <c r="R29" s="207"/>
      <c r="S29" s="207"/>
      <c r="T29" s="207"/>
      <c r="U29" s="207"/>
      <c r="V29" s="207"/>
      <c r="W29" s="207"/>
      <c r="X29" s="207"/>
    </row>
    <row r="30" spans="1:27" ht="15.95" customHeight="1">
      <c r="A30" s="37"/>
      <c r="K30" s="23"/>
      <c r="L30" s="23"/>
      <c r="M30" s="23"/>
      <c r="N30" s="23"/>
      <c r="O30"/>
      <c r="P30" s="207"/>
      <c r="Q30" s="207"/>
      <c r="R30" s="207"/>
      <c r="S30" s="207"/>
      <c r="T30" s="207"/>
      <c r="U30" s="207"/>
      <c r="V30" s="207"/>
      <c r="W30" s="207"/>
      <c r="X30" s="207"/>
    </row>
    <row r="31" spans="1:27" ht="15.95" customHeight="1">
      <c r="A31" s="37"/>
      <c r="K31" s="23"/>
      <c r="L31" s="23"/>
      <c r="M31" s="23"/>
      <c r="N31" s="23"/>
      <c r="O31"/>
      <c r="P31" s="45"/>
      <c r="Q31" s="45"/>
      <c r="R31" s="45"/>
      <c r="S31" s="45"/>
      <c r="T31" s="45"/>
      <c r="U31" s="45"/>
      <c r="V31" s="45"/>
      <c r="W31" s="45"/>
      <c r="X31" s="45"/>
    </row>
    <row r="32" spans="1:27" ht="15.95" customHeight="1">
      <c r="A32" s="37"/>
      <c r="K32" s="23"/>
      <c r="L32" s="23"/>
      <c r="M32" s="23"/>
      <c r="N32" s="23"/>
      <c r="O32"/>
      <c r="W32" s="47"/>
      <c r="Z32" s="25"/>
    </row>
    <row r="33" spans="1:24" ht="15.95" customHeight="1">
      <c r="A33" s="37"/>
      <c r="K33" s="23"/>
      <c r="L33" s="23"/>
      <c r="M33" s="23"/>
      <c r="N33" s="23"/>
      <c r="O33"/>
      <c r="P33" s="48" t="s">
        <v>19</v>
      </c>
      <c r="R33" s="49"/>
      <c r="S33" s="49"/>
      <c r="T33" s="50"/>
      <c r="U33" s="50"/>
      <c r="V33" s="49"/>
      <c r="W33" s="48" t="s">
        <v>20</v>
      </c>
      <c r="X33" s="49"/>
    </row>
    <row r="34" spans="1:24" ht="15.95" customHeight="1">
      <c r="A34" s="37"/>
      <c r="K34" s="23"/>
      <c r="L34" s="23"/>
      <c r="M34" s="23"/>
      <c r="N34" s="23"/>
      <c r="O34"/>
      <c r="P34" s="23"/>
      <c r="R34" s="49"/>
      <c r="S34" s="49"/>
      <c r="T34" s="50"/>
      <c r="U34" s="50"/>
      <c r="V34" s="49"/>
      <c r="X34" s="49"/>
    </row>
    <row r="35" spans="1:24" ht="15.95" customHeight="1">
      <c r="A35" s="37"/>
      <c r="K35" s="23"/>
      <c r="L35" s="23"/>
      <c r="M35" s="23"/>
      <c r="N35" s="23"/>
      <c r="O35"/>
      <c r="P35" s="50" t="s">
        <v>57</v>
      </c>
      <c r="R35" s="49"/>
      <c r="S35" s="49"/>
      <c r="T35" s="50"/>
      <c r="U35" s="50"/>
      <c r="V35" s="49"/>
      <c r="W35" s="50" t="s">
        <v>21</v>
      </c>
      <c r="X35" s="49"/>
    </row>
    <row r="36" spans="1:24" ht="15.95" customHeight="1">
      <c r="A36" s="37"/>
      <c r="K36" s="23"/>
      <c r="L36" s="23"/>
      <c r="M36" s="23"/>
      <c r="N36" s="23"/>
      <c r="O36"/>
      <c r="P36" s="50" t="s">
        <v>22</v>
      </c>
      <c r="R36" s="49"/>
      <c r="S36" s="49"/>
      <c r="T36" s="49"/>
      <c r="U36" s="49"/>
      <c r="V36" s="49"/>
      <c r="W36" s="50" t="s">
        <v>23</v>
      </c>
      <c r="X36" s="49"/>
    </row>
    <row r="37" spans="1:24" ht="15.95" customHeight="1">
      <c r="A37" s="37"/>
      <c r="J37" s="25"/>
      <c r="P37" s="50" t="s">
        <v>24</v>
      </c>
      <c r="Q37" s="49"/>
      <c r="R37" s="49"/>
      <c r="S37" s="49"/>
      <c r="T37" s="49"/>
      <c r="U37" s="49"/>
      <c r="V37" s="48"/>
      <c r="W37" s="53" t="s">
        <v>25</v>
      </c>
    </row>
    <row r="38" spans="1:24" ht="15.95" customHeight="1">
      <c r="A38" s="37"/>
      <c r="J38" s="25"/>
      <c r="P38" s="50" t="s">
        <v>26</v>
      </c>
      <c r="Q38" s="49"/>
      <c r="R38" s="49"/>
      <c r="S38" s="49"/>
      <c r="T38" s="49"/>
      <c r="U38" s="49"/>
      <c r="V38" s="54"/>
      <c r="W38" s="49"/>
    </row>
    <row r="39" spans="1:24" ht="15.95" customHeight="1">
      <c r="A39" s="37"/>
      <c r="J39" s="25"/>
      <c r="P39" s="50" t="s">
        <v>27</v>
      </c>
    </row>
    <row r="40" spans="1:24" ht="15.95" customHeight="1">
      <c r="A40" s="37"/>
      <c r="J40" s="25"/>
    </row>
    <row r="41" spans="1:24" ht="15.95" customHeight="1"/>
    <row r="74" spans="2:9">
      <c r="B74" s="36"/>
      <c r="C74" s="57"/>
      <c r="D74" s="57"/>
      <c r="E74" s="57"/>
      <c r="F74" s="57"/>
      <c r="G74" s="58"/>
      <c r="H74" s="36"/>
      <c r="I74" s="25"/>
    </row>
    <row r="75" spans="2:9">
      <c r="B75" s="36"/>
      <c r="C75" s="57"/>
      <c r="D75" s="57"/>
      <c r="E75" s="57"/>
      <c r="F75" s="57"/>
      <c r="G75" s="58"/>
      <c r="H75" s="36"/>
      <c r="I75" s="25"/>
    </row>
    <row r="76" spans="2:9">
      <c r="B76" s="36"/>
      <c r="C76" s="57"/>
      <c r="D76" s="57"/>
      <c r="E76" s="57"/>
      <c r="F76" s="57"/>
      <c r="G76" s="58"/>
      <c r="H76" s="36"/>
      <c r="I76" s="25"/>
    </row>
    <row r="77" spans="2:9">
      <c r="B77" s="36"/>
      <c r="C77" s="57"/>
      <c r="D77" s="57"/>
      <c r="E77" s="57"/>
      <c r="F77" s="57"/>
      <c r="G77" s="58"/>
      <c r="H77" s="36"/>
      <c r="I77" s="25"/>
    </row>
    <row r="86" spans="10:15">
      <c r="J86" s="25"/>
      <c r="K86" s="25"/>
      <c r="L86" s="25"/>
      <c r="M86" s="25"/>
      <c r="N86" s="25"/>
      <c r="O86" s="56"/>
    </row>
    <row r="87" spans="10:15">
      <c r="J87" s="43"/>
      <c r="K87" s="43"/>
      <c r="L87" s="43"/>
      <c r="M87" s="43"/>
      <c r="N87" s="43"/>
      <c r="O87" s="59"/>
    </row>
    <row r="88" spans="10:15">
      <c r="J88" s="25"/>
      <c r="K88" s="25"/>
      <c r="L88" s="25"/>
      <c r="M88" s="25"/>
      <c r="N88" s="25"/>
      <c r="O88" s="56"/>
    </row>
    <row r="89" spans="10:15">
      <c r="J89" s="25"/>
      <c r="K89" s="25"/>
      <c r="L89" s="25"/>
      <c r="M89" s="25"/>
      <c r="N89" s="25"/>
      <c r="O89" s="56"/>
    </row>
    <row r="90" spans="10:15">
      <c r="J90" s="25"/>
      <c r="K90" s="25"/>
      <c r="L90" s="25"/>
      <c r="M90" s="25"/>
      <c r="N90" s="25"/>
      <c r="O90" s="56"/>
    </row>
    <row r="91" spans="10:15">
      <c r="J91" s="25"/>
      <c r="K91" s="25"/>
      <c r="L91" s="25"/>
      <c r="M91" s="25"/>
      <c r="N91" s="25"/>
      <c r="O91" s="56"/>
    </row>
    <row r="92" spans="10:15">
      <c r="J92" s="25"/>
      <c r="K92" s="25"/>
      <c r="L92" s="25"/>
      <c r="M92" s="25"/>
      <c r="N92" s="25"/>
      <c r="O92" s="56"/>
    </row>
  </sheetData>
  <mergeCells count="36">
    <mergeCell ref="K20:K22"/>
    <mergeCell ref="L20:L22"/>
    <mergeCell ref="M20:M22"/>
    <mergeCell ref="N20:N22"/>
    <mergeCell ref="O20:O22"/>
    <mergeCell ref="L14:L16"/>
    <mergeCell ref="M14:M16"/>
    <mergeCell ref="N14:N16"/>
    <mergeCell ref="O14:O16"/>
    <mergeCell ref="K17:K19"/>
    <mergeCell ref="L17:L19"/>
    <mergeCell ref="M17:M19"/>
    <mergeCell ref="N17:N19"/>
    <mergeCell ref="O17:O19"/>
    <mergeCell ref="K14:K16"/>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N12:N13"/>
    <mergeCell ref="O12:O13"/>
    <mergeCell ref="B8:J8"/>
    <mergeCell ref="B9:E10"/>
    <mergeCell ref="K12:K13"/>
    <mergeCell ref="L12:L13"/>
    <mergeCell ref="M12:M13"/>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workbookViewId="0">
      <selection activeCell="C27" sqref="C27"/>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212">
        <f ca="1">TODAY()</f>
        <v>45722</v>
      </c>
      <c r="W2" s="212"/>
      <c r="X2" s="7"/>
      <c r="Y2" s="7"/>
    </row>
    <row r="3" spans="1:25" ht="23.25">
      <c r="B3" s="8" t="s">
        <v>2</v>
      </c>
      <c r="C3" s="9"/>
      <c r="D3" s="9"/>
      <c r="E3" s="9"/>
      <c r="F3" s="9"/>
      <c r="G3" s="9"/>
      <c r="H3" s="9"/>
      <c r="J3" s="10" t="s">
        <v>42</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3</v>
      </c>
      <c r="P6" s="18"/>
      <c r="Q6" s="18"/>
      <c r="R6" s="18"/>
      <c r="S6" s="18"/>
      <c r="T6" s="18"/>
      <c r="U6" s="18"/>
      <c r="V6" s="19"/>
      <c r="X6" s="20"/>
      <c r="Y6" s="20"/>
    </row>
    <row r="7" spans="1:25" ht="15.95" customHeight="1">
      <c r="B7" s="21" t="s">
        <v>4</v>
      </c>
      <c r="C7" s="22"/>
      <c r="D7" s="22"/>
      <c r="E7" s="15"/>
      <c r="F7" s="15"/>
      <c r="G7" s="15"/>
      <c r="H7" s="15"/>
      <c r="I7" s="16"/>
      <c r="O7" s="24" t="s">
        <v>5</v>
      </c>
      <c r="P7" s="25"/>
      <c r="Q7" s="25"/>
      <c r="R7" s="25"/>
      <c r="S7" s="25"/>
      <c r="T7" s="25"/>
      <c r="U7" s="25"/>
      <c r="V7" s="26"/>
    </row>
    <row r="8" spans="1:25" ht="15.95" customHeight="1" thickBot="1">
      <c r="B8" s="196"/>
      <c r="C8" s="197"/>
      <c r="D8" s="197"/>
      <c r="E8" s="197"/>
      <c r="F8" s="197"/>
      <c r="G8" s="197"/>
      <c r="H8" s="197"/>
      <c r="I8" s="197"/>
      <c r="O8" s="29" t="s">
        <v>6</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18</v>
      </c>
      <c r="D10" s="60"/>
      <c r="E10" s="60"/>
      <c r="F10" s="60"/>
      <c r="G10" s="42"/>
      <c r="H10" s="42"/>
      <c r="I10" s="42"/>
      <c r="O10" s="33"/>
    </row>
    <row r="11" spans="1:25" ht="15.95" customHeight="1" thickBot="1">
      <c r="B11" s="63"/>
      <c r="C11" s="64"/>
      <c r="D11" s="64"/>
      <c r="E11" s="64"/>
      <c r="F11" s="64"/>
      <c r="G11" s="51"/>
      <c r="H11" s="51"/>
      <c r="I11" s="51"/>
      <c r="O11" s="33"/>
    </row>
    <row r="12" spans="1:25" ht="26.1" customHeight="1" thickBot="1">
      <c r="C12" s="98" t="s">
        <v>10</v>
      </c>
      <c r="D12" s="99" t="s">
        <v>9</v>
      </c>
      <c r="E12" s="100"/>
      <c r="F12" s="101" t="s">
        <v>28</v>
      </c>
      <c r="G12" s="101" t="s">
        <v>40</v>
      </c>
      <c r="H12" s="101" t="s">
        <v>41</v>
      </c>
      <c r="I12" s="102" t="s">
        <v>28</v>
      </c>
      <c r="J12" s="125" t="s">
        <v>33</v>
      </c>
      <c r="K12" s="99" t="s">
        <v>37</v>
      </c>
      <c r="L12" s="100"/>
      <c r="M12" s="101" t="s">
        <v>39</v>
      </c>
      <c r="N12" s="126" t="s">
        <v>34</v>
      </c>
      <c r="O12" s="101" t="s">
        <v>35</v>
      </c>
      <c r="P12" s="101" t="s">
        <v>55</v>
      </c>
      <c r="Q12" s="102" t="s">
        <v>36</v>
      </c>
    </row>
    <row r="13" spans="1:25" ht="26.1" customHeight="1">
      <c r="A13" s="37"/>
      <c r="B13" s="166" t="s">
        <v>117</v>
      </c>
      <c r="C13" s="164" t="s">
        <v>60</v>
      </c>
      <c r="D13" s="174">
        <v>1038</v>
      </c>
      <c r="E13" s="158" t="s">
        <v>15</v>
      </c>
      <c r="F13" s="155" t="s">
        <v>79</v>
      </c>
      <c r="G13" s="85">
        <f>+F13+2</f>
        <v>45726</v>
      </c>
      <c r="H13" s="85">
        <f>+G13</f>
        <v>45726</v>
      </c>
      <c r="I13" s="153">
        <f>H13+2</f>
        <v>45728</v>
      </c>
      <c r="J13" s="201" t="s">
        <v>86</v>
      </c>
      <c r="K13" s="203">
        <v>2504</v>
      </c>
      <c r="L13" s="264" t="s">
        <v>61</v>
      </c>
      <c r="M13" s="241" t="s">
        <v>70</v>
      </c>
      <c r="N13" s="222">
        <v>45735</v>
      </c>
      <c r="O13" s="258">
        <f>N13+3</f>
        <v>45738</v>
      </c>
      <c r="P13" s="260">
        <f>N13+5</f>
        <v>45740</v>
      </c>
      <c r="Q13" s="262">
        <f>N13+6</f>
        <v>45741</v>
      </c>
    </row>
    <row r="14" spans="1:25" ht="26.1" customHeight="1" thickBot="1">
      <c r="A14" s="37"/>
      <c r="B14" s="140"/>
      <c r="C14" s="172" t="s">
        <v>59</v>
      </c>
      <c r="D14" s="184">
        <v>2513</v>
      </c>
      <c r="E14" s="185" t="s">
        <v>15</v>
      </c>
      <c r="F14" s="94">
        <f>F13+2</f>
        <v>45726</v>
      </c>
      <c r="G14" s="94">
        <f>+F14+2</f>
        <v>45728</v>
      </c>
      <c r="H14" s="94">
        <f>+G14</f>
        <v>45728</v>
      </c>
      <c r="I14" s="95">
        <f>+H14+3</f>
        <v>45731</v>
      </c>
      <c r="J14" s="202"/>
      <c r="K14" s="204"/>
      <c r="L14" s="265"/>
      <c r="M14" s="242"/>
      <c r="N14" s="224"/>
      <c r="O14" s="259"/>
      <c r="P14" s="261"/>
      <c r="Q14" s="263"/>
    </row>
    <row r="15" spans="1:25" ht="26.1" customHeight="1">
      <c r="A15" s="37"/>
      <c r="B15" s="140"/>
      <c r="C15" s="181" t="s">
        <v>60</v>
      </c>
      <c r="D15" s="186">
        <v>1039</v>
      </c>
      <c r="E15" s="187" t="s">
        <v>15</v>
      </c>
      <c r="F15" s="83">
        <f>I13</f>
        <v>45728</v>
      </c>
      <c r="G15" s="83">
        <f>+F15+2</f>
        <v>45730</v>
      </c>
      <c r="H15" s="83">
        <f>+G15</f>
        <v>45730</v>
      </c>
      <c r="I15" s="160">
        <f>H15+3</f>
        <v>45733</v>
      </c>
      <c r="J15" s="252" t="s">
        <v>77</v>
      </c>
      <c r="K15" s="228">
        <v>2504</v>
      </c>
      <c r="L15" s="239" t="s">
        <v>38</v>
      </c>
      <c r="M15" s="255" t="s">
        <v>72</v>
      </c>
      <c r="N15" s="194">
        <f>N13+7</f>
        <v>45742</v>
      </c>
      <c r="O15" s="243">
        <f>O13+7</f>
        <v>45745</v>
      </c>
      <c r="P15" s="246">
        <f>P13+7</f>
        <v>45747</v>
      </c>
      <c r="Q15" s="249">
        <f>Q13+7</f>
        <v>45748</v>
      </c>
    </row>
    <row r="16" spans="1:25" ht="26.1" customHeight="1">
      <c r="A16" s="37"/>
      <c r="B16" s="166" t="s">
        <v>107</v>
      </c>
      <c r="C16" s="164" t="s">
        <v>89</v>
      </c>
      <c r="D16" s="188">
        <v>2501</v>
      </c>
      <c r="E16" s="170" t="s">
        <v>15</v>
      </c>
      <c r="F16" s="92">
        <f>F13+7</f>
        <v>45731</v>
      </c>
      <c r="G16" s="92">
        <f t="shared" ref="G16:G18" si="0">+F16+2</f>
        <v>45733</v>
      </c>
      <c r="H16" s="92">
        <f t="shared" ref="H16:H18" si="1">+G16</f>
        <v>45733</v>
      </c>
      <c r="I16" s="159">
        <f>H16+2</f>
        <v>45735</v>
      </c>
      <c r="J16" s="253"/>
      <c r="K16" s="229"/>
      <c r="L16" s="239"/>
      <c r="M16" s="256"/>
      <c r="N16" s="217"/>
      <c r="O16" s="244"/>
      <c r="P16" s="247"/>
      <c r="Q16" s="250"/>
    </row>
    <row r="17" spans="1:27" ht="26.1" customHeight="1" thickBot="1">
      <c r="A17" s="37"/>
      <c r="B17" s="166" t="s">
        <v>107</v>
      </c>
      <c r="C17" s="189" t="s">
        <v>103</v>
      </c>
      <c r="D17" s="184">
        <v>2511</v>
      </c>
      <c r="E17" s="185" t="s">
        <v>15</v>
      </c>
      <c r="F17" s="94">
        <f>I15</f>
        <v>45733</v>
      </c>
      <c r="G17" s="94">
        <f t="shared" si="0"/>
        <v>45735</v>
      </c>
      <c r="H17" s="94">
        <f t="shared" si="1"/>
        <v>45735</v>
      </c>
      <c r="I17" s="95">
        <f>+H17+3</f>
        <v>45738</v>
      </c>
      <c r="J17" s="254"/>
      <c r="K17" s="230"/>
      <c r="L17" s="240"/>
      <c r="M17" s="257"/>
      <c r="N17" s="195"/>
      <c r="O17" s="245"/>
      <c r="P17" s="248"/>
      <c r="Q17" s="251"/>
    </row>
    <row r="18" spans="1:27" ht="26.1" customHeight="1">
      <c r="A18" s="37"/>
      <c r="B18" s="176"/>
      <c r="C18" s="181" t="s">
        <v>89</v>
      </c>
      <c r="D18" s="186">
        <v>2502</v>
      </c>
      <c r="E18" s="187" t="s">
        <v>15</v>
      </c>
      <c r="F18" s="83">
        <f>I16</f>
        <v>45735</v>
      </c>
      <c r="G18" s="83">
        <f t="shared" si="0"/>
        <v>45737</v>
      </c>
      <c r="H18" s="83">
        <f t="shared" si="1"/>
        <v>45737</v>
      </c>
      <c r="I18" s="160">
        <f>H18+3</f>
        <v>45740</v>
      </c>
      <c r="J18" s="252" t="s">
        <v>76</v>
      </c>
      <c r="K18" s="228">
        <v>2504</v>
      </c>
      <c r="L18" s="205" t="s">
        <v>38</v>
      </c>
      <c r="M18" s="255" t="s">
        <v>75</v>
      </c>
      <c r="N18" s="194">
        <f>N15+7</f>
        <v>45749</v>
      </c>
      <c r="O18" s="208">
        <f>O15+7</f>
        <v>45752</v>
      </c>
      <c r="P18" s="208">
        <f>P15+7</f>
        <v>45754</v>
      </c>
      <c r="Q18" s="214">
        <f>Q15+7</f>
        <v>45755</v>
      </c>
    </row>
    <row r="19" spans="1:27" ht="26.1" customHeight="1">
      <c r="A19" s="37"/>
      <c r="B19" s="176"/>
      <c r="C19" s="164" t="s">
        <v>103</v>
      </c>
      <c r="D19" s="188">
        <v>2512</v>
      </c>
      <c r="E19" s="170" t="s">
        <v>15</v>
      </c>
      <c r="F19" s="92">
        <f>F16+7</f>
        <v>45738</v>
      </c>
      <c r="G19" s="92">
        <f t="shared" ref="G19:G24" si="2">+F19+2</f>
        <v>45740</v>
      </c>
      <c r="H19" s="92">
        <f t="shared" ref="H19:H24" si="3">+G19</f>
        <v>45740</v>
      </c>
      <c r="I19" s="159">
        <f>H19+2</f>
        <v>45742</v>
      </c>
      <c r="J19" s="253"/>
      <c r="K19" s="229"/>
      <c r="L19" s="231"/>
      <c r="M19" s="256"/>
      <c r="N19" s="217"/>
      <c r="O19" s="213"/>
      <c r="P19" s="213"/>
      <c r="Q19" s="215"/>
    </row>
    <row r="20" spans="1:27" ht="26.1" customHeight="1" thickBot="1">
      <c r="A20" s="37"/>
      <c r="B20" s="176"/>
      <c r="C20" s="172" t="s">
        <v>90</v>
      </c>
      <c r="D20" s="184">
        <v>2503</v>
      </c>
      <c r="E20" s="185" t="s">
        <v>15</v>
      </c>
      <c r="F20" s="94">
        <f>I18</f>
        <v>45740</v>
      </c>
      <c r="G20" s="94">
        <f t="shared" si="2"/>
        <v>45742</v>
      </c>
      <c r="H20" s="94">
        <f t="shared" si="3"/>
        <v>45742</v>
      </c>
      <c r="I20" s="95">
        <f>+H20+3</f>
        <v>45745</v>
      </c>
      <c r="J20" s="254"/>
      <c r="K20" s="230"/>
      <c r="L20" s="206"/>
      <c r="M20" s="257"/>
      <c r="N20" s="195"/>
      <c r="O20" s="209"/>
      <c r="P20" s="209"/>
      <c r="Q20" s="216"/>
    </row>
    <row r="21" spans="1:27" ht="26.1" customHeight="1">
      <c r="A21" s="37"/>
      <c r="B21" s="176"/>
      <c r="C21" s="181" t="s">
        <v>103</v>
      </c>
      <c r="D21" s="186">
        <v>2513</v>
      </c>
      <c r="E21" s="187" t="s">
        <v>15</v>
      </c>
      <c r="F21" s="83">
        <f>I19</f>
        <v>45742</v>
      </c>
      <c r="G21" s="83">
        <f t="shared" si="2"/>
        <v>45744</v>
      </c>
      <c r="H21" s="83">
        <f t="shared" si="3"/>
        <v>45744</v>
      </c>
      <c r="I21" s="160">
        <f>H21+3</f>
        <v>45747</v>
      </c>
      <c r="J21" s="252" t="s">
        <v>104</v>
      </c>
      <c r="K21" s="228">
        <v>2505</v>
      </c>
      <c r="L21" s="205" t="s">
        <v>38</v>
      </c>
      <c r="M21" s="255" t="s">
        <v>87</v>
      </c>
      <c r="N21" s="194">
        <f>N18+7</f>
        <v>45756</v>
      </c>
      <c r="O21" s="208">
        <f>O18+7</f>
        <v>45759</v>
      </c>
      <c r="P21" s="208">
        <f>P18+7</f>
        <v>45761</v>
      </c>
      <c r="Q21" s="214">
        <f>Q18+7</f>
        <v>45762</v>
      </c>
    </row>
    <row r="22" spans="1:27" ht="26.1" customHeight="1">
      <c r="A22" s="37"/>
      <c r="B22" s="176"/>
      <c r="C22" s="164" t="s">
        <v>90</v>
      </c>
      <c r="D22" s="188">
        <v>2504</v>
      </c>
      <c r="E22" s="170" t="s">
        <v>15</v>
      </c>
      <c r="F22" s="92">
        <f>F19+7</f>
        <v>45745</v>
      </c>
      <c r="G22" s="92">
        <f t="shared" si="2"/>
        <v>45747</v>
      </c>
      <c r="H22" s="92">
        <f t="shared" si="3"/>
        <v>45747</v>
      </c>
      <c r="I22" s="159">
        <f>H22+2</f>
        <v>45749</v>
      </c>
      <c r="J22" s="253"/>
      <c r="K22" s="229"/>
      <c r="L22" s="231"/>
      <c r="M22" s="256"/>
      <c r="N22" s="217"/>
      <c r="O22" s="213"/>
      <c r="P22" s="213"/>
      <c r="Q22" s="215"/>
    </row>
    <row r="23" spans="1:27" ht="26.1" customHeight="1" thickBot="1">
      <c r="A23" s="37"/>
      <c r="B23" s="176"/>
      <c r="C23" s="172" t="s">
        <v>103</v>
      </c>
      <c r="D23" s="184">
        <v>2514</v>
      </c>
      <c r="E23" s="185" t="s">
        <v>15</v>
      </c>
      <c r="F23" s="94">
        <f>I21</f>
        <v>45747</v>
      </c>
      <c r="G23" s="94">
        <f t="shared" si="2"/>
        <v>45749</v>
      </c>
      <c r="H23" s="94">
        <f t="shared" si="3"/>
        <v>45749</v>
      </c>
      <c r="I23" s="95">
        <f>+H23+3</f>
        <v>45752</v>
      </c>
      <c r="J23" s="254"/>
      <c r="K23" s="230"/>
      <c r="L23" s="206"/>
      <c r="M23" s="257"/>
      <c r="N23" s="195"/>
      <c r="O23" s="209"/>
      <c r="P23" s="209"/>
      <c r="Q23" s="216"/>
    </row>
    <row r="24" spans="1:27" ht="26.1" customHeight="1" thickBot="1">
      <c r="A24" s="37"/>
      <c r="B24" s="176"/>
      <c r="C24" s="177" t="s">
        <v>90</v>
      </c>
      <c r="D24" s="175">
        <v>2505</v>
      </c>
      <c r="E24" s="96" t="s">
        <v>15</v>
      </c>
      <c r="F24" s="97">
        <f>I22</f>
        <v>45749</v>
      </c>
      <c r="G24" s="97">
        <f t="shared" si="2"/>
        <v>45751</v>
      </c>
      <c r="H24" s="97">
        <f t="shared" si="3"/>
        <v>45751</v>
      </c>
      <c r="I24" s="154">
        <f>H24+3</f>
        <v>45754</v>
      </c>
      <c r="J24" s="116" t="s">
        <v>77</v>
      </c>
      <c r="K24" s="117">
        <v>2505</v>
      </c>
      <c r="L24" s="118" t="s">
        <v>38</v>
      </c>
      <c r="M24" s="119" t="s">
        <v>102</v>
      </c>
      <c r="N24" s="120">
        <f>N21+7</f>
        <v>45763</v>
      </c>
      <c r="O24" s="121">
        <f>O21+7</f>
        <v>45766</v>
      </c>
      <c r="P24" s="120">
        <f>P21+7</f>
        <v>45768</v>
      </c>
      <c r="Q24" s="122">
        <f>Q21+7</f>
        <v>45769</v>
      </c>
    </row>
    <row r="25" spans="1:27" ht="15.95" customHeight="1">
      <c r="C25" s="173" t="s">
        <v>108</v>
      </c>
      <c r="J25" s="128"/>
      <c r="K25" s="128"/>
      <c r="L25" s="128"/>
      <c r="M25" s="129"/>
      <c r="N25" s="130"/>
      <c r="O25" s="131"/>
      <c r="P25" s="130"/>
      <c r="Q25" s="130"/>
    </row>
    <row r="26" spans="1:27" ht="15.95" customHeight="1">
      <c r="C26" s="47" t="s">
        <v>116</v>
      </c>
      <c r="N26" s="37"/>
      <c r="O26" s="46"/>
    </row>
    <row r="27" spans="1:27" ht="15.95" customHeight="1">
      <c r="A27" s="37"/>
      <c r="C27" s="161"/>
      <c r="I27" s="25"/>
      <c r="Z27" s="44"/>
      <c r="AA27" s="44"/>
    </row>
    <row r="28" spans="1:27" ht="15.95" customHeight="1">
      <c r="A28" s="37"/>
      <c r="I28" s="25"/>
      <c r="J28" s="52"/>
      <c r="K28" s="52"/>
      <c r="L28" s="52"/>
      <c r="M28" s="52"/>
      <c r="Z28" s="44"/>
    </row>
    <row r="29" spans="1:27" ht="15.95" customHeight="1">
      <c r="I29" s="25"/>
      <c r="J29" s="52"/>
      <c r="K29" s="52"/>
      <c r="L29" s="52"/>
      <c r="M29" s="52"/>
      <c r="Z29" s="25"/>
    </row>
    <row r="30" spans="1:27" ht="15.95" customHeight="1">
      <c r="J30" s="23"/>
      <c r="K30" s="23"/>
      <c r="L30" s="23"/>
      <c r="M30" s="23"/>
      <c r="Y30" s="44"/>
      <c r="Z30" s="44"/>
    </row>
    <row r="31" spans="1:27" ht="15.95" customHeight="1">
      <c r="A31" s="38"/>
      <c r="J31" s="23"/>
      <c r="K31" s="23"/>
      <c r="L31" s="23"/>
      <c r="M31" s="23"/>
      <c r="Y31" s="25"/>
    </row>
    <row r="32" spans="1:27" ht="15.95" customHeight="1">
      <c r="A32" s="55"/>
      <c r="J32" s="56"/>
      <c r="K32" s="56"/>
      <c r="L32" s="56"/>
      <c r="M32" s="56"/>
      <c r="N32" s="61"/>
      <c r="O32" s="207" t="s">
        <v>17</v>
      </c>
      <c r="P32" s="207"/>
      <c r="Q32" s="207"/>
      <c r="R32" s="207"/>
      <c r="S32" s="207"/>
      <c r="T32" s="207"/>
      <c r="U32" s="207"/>
      <c r="V32" s="207"/>
      <c r="W32" s="207"/>
      <c r="Y32" s="25"/>
    </row>
    <row r="33" spans="1:25" ht="15.95" customHeight="1">
      <c r="A33" s="55"/>
      <c r="J33" s="23"/>
      <c r="K33" s="23"/>
      <c r="L33" s="23"/>
      <c r="M33" s="23"/>
      <c r="N33"/>
      <c r="O33" s="207"/>
      <c r="P33" s="207"/>
      <c r="Q33" s="207"/>
      <c r="R33" s="207"/>
      <c r="S33" s="207"/>
      <c r="T33" s="207"/>
      <c r="U33" s="207"/>
      <c r="V33" s="207"/>
      <c r="W33" s="207"/>
    </row>
    <row r="34" spans="1:25" ht="15.95" customHeight="1">
      <c r="A34" s="37"/>
      <c r="J34" s="23"/>
      <c r="K34" s="23"/>
      <c r="L34" s="23"/>
      <c r="M34" s="23"/>
      <c r="N34"/>
      <c r="O34" s="207"/>
      <c r="P34" s="207"/>
      <c r="Q34" s="207"/>
      <c r="R34" s="207"/>
      <c r="S34" s="207"/>
      <c r="T34" s="207"/>
      <c r="U34" s="207"/>
      <c r="V34" s="207"/>
      <c r="W34" s="207"/>
    </row>
    <row r="35" spans="1:25" ht="15.95" customHeight="1">
      <c r="A35" s="37"/>
      <c r="J35" s="23"/>
      <c r="K35" s="23"/>
      <c r="L35" s="23"/>
      <c r="M35" s="23"/>
      <c r="N35"/>
      <c r="O35" s="45"/>
      <c r="P35" s="45"/>
      <c r="Q35" s="45"/>
      <c r="R35" s="45"/>
      <c r="S35" s="45"/>
      <c r="T35" s="45"/>
      <c r="U35" s="45"/>
      <c r="V35" s="45"/>
      <c r="W35" s="45"/>
    </row>
    <row r="36" spans="1:25" ht="15.95" customHeight="1">
      <c r="A36" s="37"/>
      <c r="J36" s="23"/>
      <c r="K36" s="23"/>
      <c r="L36" s="23"/>
      <c r="M36" s="23"/>
      <c r="N36"/>
      <c r="V36" s="47"/>
      <c r="Y36" s="25"/>
    </row>
    <row r="37" spans="1:25" ht="15.95" customHeight="1">
      <c r="A37" s="37"/>
      <c r="J37" s="23"/>
      <c r="K37" s="23"/>
      <c r="L37" s="23"/>
      <c r="M37" s="23"/>
      <c r="N37"/>
      <c r="O37" s="48" t="s">
        <v>19</v>
      </c>
      <c r="Q37" s="49"/>
      <c r="R37" s="49"/>
      <c r="S37" s="50"/>
      <c r="T37" s="50"/>
      <c r="U37" s="49"/>
      <c r="V37" s="48" t="s">
        <v>20</v>
      </c>
      <c r="W37" s="49"/>
    </row>
    <row r="38" spans="1:25" ht="15.95" customHeight="1">
      <c r="A38" s="37"/>
      <c r="J38" s="23"/>
      <c r="K38" s="23"/>
      <c r="L38" s="23"/>
      <c r="M38" s="23"/>
      <c r="N38"/>
      <c r="O38" s="23"/>
      <c r="Q38" s="49"/>
      <c r="R38" s="49"/>
      <c r="S38" s="50"/>
      <c r="T38" s="50"/>
      <c r="U38" s="49"/>
      <c r="W38" s="49"/>
    </row>
    <row r="39" spans="1:25" ht="15.95" customHeight="1">
      <c r="A39" s="37"/>
      <c r="J39" s="23"/>
      <c r="K39" s="23"/>
      <c r="L39" s="23"/>
      <c r="M39" s="23"/>
      <c r="N39"/>
      <c r="O39" s="50" t="s">
        <v>57</v>
      </c>
      <c r="Q39" s="49"/>
      <c r="R39" s="49"/>
      <c r="S39" s="50"/>
      <c r="T39" s="50"/>
      <c r="U39" s="49"/>
      <c r="V39" s="50" t="s">
        <v>21</v>
      </c>
      <c r="W39" s="49"/>
    </row>
    <row r="40" spans="1:25" ht="15.95" customHeight="1">
      <c r="A40" s="37"/>
      <c r="J40" s="23"/>
      <c r="K40" s="23"/>
      <c r="L40" s="23"/>
      <c r="M40" s="23"/>
      <c r="N40"/>
      <c r="O40" s="50" t="s">
        <v>22</v>
      </c>
      <c r="Q40" s="49"/>
      <c r="R40" s="49"/>
      <c r="S40" s="49"/>
      <c r="T40" s="49"/>
      <c r="U40" s="49"/>
      <c r="V40" s="50" t="s">
        <v>23</v>
      </c>
      <c r="W40" s="49"/>
    </row>
    <row r="41" spans="1:25" ht="15.95" customHeight="1">
      <c r="A41" s="37"/>
      <c r="O41" s="50" t="s">
        <v>24</v>
      </c>
      <c r="P41" s="49"/>
      <c r="Q41" s="49"/>
      <c r="R41" s="49"/>
      <c r="S41" s="49"/>
      <c r="T41" s="49"/>
      <c r="U41" s="48"/>
      <c r="V41" s="53" t="s">
        <v>25</v>
      </c>
    </row>
    <row r="42" spans="1:25" ht="15.95" customHeight="1">
      <c r="A42" s="37"/>
      <c r="O42" s="50" t="s">
        <v>26</v>
      </c>
      <c r="P42" s="49"/>
      <c r="Q42" s="49"/>
      <c r="R42" s="49"/>
      <c r="S42" s="49"/>
      <c r="T42" s="49"/>
      <c r="U42" s="54"/>
      <c r="V42" s="49"/>
    </row>
    <row r="43" spans="1:25" ht="15.95" customHeight="1">
      <c r="A43" s="37"/>
      <c r="O43" s="50" t="s">
        <v>27</v>
      </c>
    </row>
    <row r="44" spans="1:25" ht="15.95" customHeight="1">
      <c r="A44" s="37"/>
    </row>
    <row r="45" spans="1:25" ht="15.95" customHeight="1"/>
    <row r="63" spans="2:8">
      <c r="B63" s="36"/>
      <c r="C63" s="57"/>
      <c r="D63" s="57"/>
      <c r="E63" s="57"/>
      <c r="F63" s="58"/>
      <c r="G63" s="36"/>
      <c r="H63" s="25"/>
    </row>
    <row r="64" spans="2:8">
      <c r="B64" s="36"/>
      <c r="C64" s="57"/>
      <c r="D64" s="57"/>
      <c r="E64" s="57"/>
      <c r="F64" s="58"/>
      <c r="G64" s="36"/>
      <c r="H64" s="25"/>
    </row>
    <row r="65" spans="2:9">
      <c r="B65" s="36"/>
      <c r="C65" s="57"/>
      <c r="D65" s="57"/>
      <c r="E65" s="57"/>
      <c r="F65" s="58"/>
      <c r="G65" s="36"/>
      <c r="H65" s="25"/>
    </row>
    <row r="66" spans="2:9">
      <c r="B66" s="36"/>
      <c r="C66" s="57"/>
      <c r="D66" s="57"/>
      <c r="E66" s="57"/>
      <c r="F66" s="58"/>
      <c r="G66" s="36"/>
      <c r="H66" s="25"/>
    </row>
    <row r="75" spans="2:9">
      <c r="I75" s="25"/>
    </row>
    <row r="76" spans="2:9">
      <c r="I76" s="43"/>
    </row>
    <row r="77" spans="2:9">
      <c r="I77" s="25"/>
    </row>
    <row r="78" spans="2:9">
      <c r="I78" s="25"/>
    </row>
    <row r="79" spans="2:9">
      <c r="I79" s="25"/>
    </row>
    <row r="80" spans="2:9">
      <c r="I80" s="25"/>
    </row>
    <row r="81" spans="9:14">
      <c r="I81" s="25"/>
    </row>
    <row r="90" spans="9:14">
      <c r="J90" s="25"/>
      <c r="K90" s="25"/>
      <c r="L90" s="25"/>
      <c r="M90" s="25"/>
      <c r="N90" s="56"/>
    </row>
    <row r="91" spans="9:14">
      <c r="J91" s="43"/>
      <c r="K91" s="43"/>
      <c r="L91" s="43"/>
      <c r="M91" s="43"/>
      <c r="N91" s="59"/>
    </row>
    <row r="92" spans="9:14">
      <c r="J92" s="25"/>
      <c r="K92" s="25"/>
      <c r="L92" s="25"/>
      <c r="M92" s="25"/>
      <c r="N92" s="56"/>
    </row>
    <row r="93" spans="9:14">
      <c r="J93" s="25"/>
      <c r="K93" s="25"/>
      <c r="L93" s="25"/>
      <c r="M93" s="25"/>
      <c r="N93" s="56"/>
    </row>
    <row r="94" spans="9:14">
      <c r="J94" s="25"/>
      <c r="K94" s="25"/>
      <c r="L94" s="25"/>
      <c r="M94" s="25"/>
      <c r="N94" s="56"/>
    </row>
    <row r="95" spans="9:14">
      <c r="J95" s="25"/>
      <c r="K95" s="25"/>
      <c r="L95" s="25"/>
      <c r="M95" s="25"/>
      <c r="N95" s="56"/>
    </row>
    <row r="96" spans="9:14">
      <c r="J96" s="25"/>
      <c r="K96" s="25"/>
      <c r="L96" s="25"/>
      <c r="M96" s="25"/>
      <c r="N96" s="56"/>
    </row>
  </sheetData>
  <mergeCells count="35">
    <mergeCell ref="J21:J23"/>
    <mergeCell ref="K21:K23"/>
    <mergeCell ref="L21:L23"/>
    <mergeCell ref="M21:M23"/>
    <mergeCell ref="N21:N23"/>
    <mergeCell ref="V2:W2"/>
    <mergeCell ref="B8:I8"/>
    <mergeCell ref="O18:O20"/>
    <mergeCell ref="P18:P20"/>
    <mergeCell ref="Q18:Q20"/>
    <mergeCell ref="N13:N14"/>
    <mergeCell ref="O13:O14"/>
    <mergeCell ref="P13:P14"/>
    <mergeCell ref="Q13:Q14"/>
    <mergeCell ref="J15:J17"/>
    <mergeCell ref="K15:K17"/>
    <mergeCell ref="L15:L17"/>
    <mergeCell ref="N15:N17"/>
    <mergeCell ref="J13:J14"/>
    <mergeCell ref="K13:K14"/>
    <mergeCell ref="L13:L14"/>
    <mergeCell ref="J18:J20"/>
    <mergeCell ref="K18:K20"/>
    <mergeCell ref="L18:L20"/>
    <mergeCell ref="M18:M20"/>
    <mergeCell ref="M15:M17"/>
    <mergeCell ref="O32:W34"/>
    <mergeCell ref="O21:O23"/>
    <mergeCell ref="P21:P23"/>
    <mergeCell ref="Q21:Q23"/>
    <mergeCell ref="M13:M14"/>
    <mergeCell ref="O15:O17"/>
    <mergeCell ref="P15:P17"/>
    <mergeCell ref="Q15:Q17"/>
    <mergeCell ref="N18:N20"/>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8"/>
  <sheetViews>
    <sheetView workbookViewId="0">
      <selection activeCell="B31" sqref="B31"/>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212">
        <f ca="1">TODAY()</f>
        <v>45722</v>
      </c>
      <c r="U2" s="212"/>
      <c r="V2" s="7"/>
      <c r="W2" s="7"/>
    </row>
    <row r="3" spans="1:23" ht="23.25">
      <c r="B3" s="8" t="s">
        <v>2</v>
      </c>
      <c r="C3" s="9"/>
      <c r="D3" s="9"/>
      <c r="E3" s="9"/>
      <c r="F3" s="9"/>
      <c r="G3" s="9"/>
      <c r="H3" s="9"/>
      <c r="I3" s="9"/>
      <c r="K3" s="10" t="s">
        <v>42</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196"/>
      <c r="C8" s="197"/>
      <c r="D8" s="197"/>
      <c r="E8" s="197"/>
      <c r="F8" s="197"/>
      <c r="G8" s="197"/>
      <c r="H8" s="197"/>
      <c r="I8" s="197"/>
      <c r="J8" s="197"/>
      <c r="M8" s="24" t="s">
        <v>6</v>
      </c>
      <c r="N8" s="36"/>
      <c r="O8" s="65"/>
      <c r="P8" s="36"/>
      <c r="Q8" s="36"/>
      <c r="R8" s="36"/>
      <c r="S8" s="36"/>
      <c r="T8" s="26"/>
    </row>
    <row r="9" spans="1:23">
      <c r="B9" s="275" t="s">
        <v>43</v>
      </c>
      <c r="C9" s="275"/>
      <c r="D9" s="275"/>
      <c r="E9" s="275"/>
      <c r="F9" s="275"/>
      <c r="G9" s="275"/>
      <c r="H9" s="275"/>
      <c r="I9" s="275"/>
      <c r="J9" s="275"/>
      <c r="K9" s="275"/>
      <c r="L9" s="33"/>
      <c r="M9" s="108"/>
      <c r="N9" s="108"/>
      <c r="O9" s="108"/>
      <c r="P9" s="108"/>
      <c r="Q9" s="108"/>
      <c r="R9" s="108"/>
      <c r="S9" s="108"/>
      <c r="T9" s="108"/>
      <c r="U9" s="108"/>
      <c r="V9" s="108"/>
      <c r="W9" s="33"/>
    </row>
    <row r="10" spans="1:23" ht="15.95" customHeight="1" thickBot="1">
      <c r="B10" s="276"/>
      <c r="C10" s="276"/>
      <c r="D10" s="276"/>
      <c r="E10" s="276"/>
      <c r="F10" s="276"/>
      <c r="G10" s="276"/>
      <c r="H10" s="276"/>
      <c r="I10" s="276"/>
      <c r="J10" s="276"/>
      <c r="K10" s="276"/>
      <c r="L10" s="33"/>
      <c r="M10" s="108"/>
      <c r="N10" s="108"/>
      <c r="O10" s="108"/>
      <c r="P10" s="108"/>
      <c r="Q10" s="108"/>
      <c r="R10" s="108"/>
      <c r="S10" s="108"/>
      <c r="T10" s="108"/>
      <c r="U10" s="108"/>
      <c r="V10" s="108"/>
      <c r="W10" s="33"/>
    </row>
    <row r="11" spans="1:23" ht="26.1" customHeight="1" thickBot="1">
      <c r="B11" s="109" t="s">
        <v>10</v>
      </c>
      <c r="C11" s="110" t="s">
        <v>9</v>
      </c>
      <c r="D11" s="111"/>
      <c r="E11" s="112" t="s">
        <v>53</v>
      </c>
      <c r="F11" s="112" t="s">
        <v>48</v>
      </c>
      <c r="G11" s="112" t="s">
        <v>49</v>
      </c>
      <c r="H11" s="112" t="s">
        <v>50</v>
      </c>
      <c r="I11" s="112" t="s">
        <v>51</v>
      </c>
      <c r="J11" s="113" t="s">
        <v>52</v>
      </c>
      <c r="K11" s="112" t="s">
        <v>28</v>
      </c>
      <c r="L11" s="132" t="s">
        <v>33</v>
      </c>
      <c r="M11" s="133" t="s">
        <v>37</v>
      </c>
      <c r="N11" s="115"/>
      <c r="O11" s="134" t="s">
        <v>39</v>
      </c>
      <c r="P11" s="135" t="s">
        <v>34</v>
      </c>
      <c r="Q11" s="134" t="s">
        <v>35</v>
      </c>
      <c r="R11" s="134" t="s">
        <v>55</v>
      </c>
      <c r="S11" s="136" t="s">
        <v>36</v>
      </c>
      <c r="T11" s="108"/>
      <c r="U11" s="108"/>
      <c r="V11" s="108"/>
      <c r="W11" s="104"/>
    </row>
    <row r="12" spans="1:23" ht="26.1" customHeight="1">
      <c r="A12" s="166" t="s">
        <v>109</v>
      </c>
      <c r="B12" s="137" t="s">
        <v>64</v>
      </c>
      <c r="C12" s="127" t="s">
        <v>92</v>
      </c>
      <c r="D12" s="138" t="s">
        <v>44</v>
      </c>
      <c r="E12" s="91" t="s">
        <v>91</v>
      </c>
      <c r="F12" s="92" t="s">
        <v>45</v>
      </c>
      <c r="G12" s="91">
        <f>I12+1</f>
        <v>45727</v>
      </c>
      <c r="H12" s="92" t="s">
        <v>16</v>
      </c>
      <c r="I12" s="91">
        <f>E12+1</f>
        <v>45726</v>
      </c>
      <c r="J12" s="156" t="s">
        <v>45</v>
      </c>
      <c r="K12" s="168">
        <f>G12+1</f>
        <v>45728</v>
      </c>
      <c r="L12" s="235" t="s">
        <v>86</v>
      </c>
      <c r="M12" s="271">
        <v>2504</v>
      </c>
      <c r="N12" s="238" t="s">
        <v>38</v>
      </c>
      <c r="O12" s="192" t="s">
        <v>70</v>
      </c>
      <c r="P12" s="194">
        <v>45735</v>
      </c>
      <c r="Q12" s="243">
        <f>P12+3</f>
        <v>45738</v>
      </c>
      <c r="R12" s="246">
        <f>P12+5</f>
        <v>45740</v>
      </c>
      <c r="S12" s="277">
        <f>P12+6</f>
        <v>45741</v>
      </c>
      <c r="T12" s="108"/>
      <c r="U12" s="108"/>
      <c r="V12" s="108"/>
      <c r="W12" s="40"/>
    </row>
    <row r="13" spans="1:23" ht="26.1" customHeight="1">
      <c r="A13" s="166" t="s">
        <v>109</v>
      </c>
      <c r="B13" s="164" t="s">
        <v>46</v>
      </c>
      <c r="C13" s="80" t="s">
        <v>93</v>
      </c>
      <c r="D13" s="167" t="s">
        <v>14</v>
      </c>
      <c r="E13" s="86">
        <f>E12+1</f>
        <v>45726</v>
      </c>
      <c r="F13" s="86">
        <f>E13-1</f>
        <v>45725</v>
      </c>
      <c r="G13" s="86">
        <f>E13+1</f>
        <v>45727</v>
      </c>
      <c r="H13" s="86">
        <f>G13</f>
        <v>45727</v>
      </c>
      <c r="I13" s="86">
        <f>G13+1</f>
        <v>45728</v>
      </c>
      <c r="J13" s="88">
        <f>I13</f>
        <v>45728</v>
      </c>
      <c r="K13" s="139">
        <f>I13+1</f>
        <v>45729</v>
      </c>
      <c r="L13" s="236"/>
      <c r="M13" s="272"/>
      <c r="N13" s="239"/>
      <c r="O13" s="274"/>
      <c r="P13" s="217"/>
      <c r="Q13" s="244"/>
      <c r="R13" s="247"/>
      <c r="S13" s="278"/>
      <c r="T13" s="108"/>
      <c r="U13" s="108"/>
      <c r="V13" s="108"/>
      <c r="W13" s="46"/>
    </row>
    <row r="14" spans="1:23" ht="26.1" customHeight="1" thickBot="1">
      <c r="A14" s="166"/>
      <c r="B14" s="180" t="s">
        <v>47</v>
      </c>
      <c r="C14" s="81" t="s">
        <v>71</v>
      </c>
      <c r="D14" s="82" t="s">
        <v>15</v>
      </c>
      <c r="E14" s="93">
        <f>E12-2</f>
        <v>45723</v>
      </c>
      <c r="F14" s="93" t="s">
        <v>45</v>
      </c>
      <c r="G14" s="93">
        <f>E14+6</f>
        <v>45729</v>
      </c>
      <c r="H14" s="94" t="s">
        <v>45</v>
      </c>
      <c r="I14" s="94" t="s">
        <v>45</v>
      </c>
      <c r="J14" s="147">
        <f>G14</f>
        <v>45729</v>
      </c>
      <c r="K14" s="114">
        <f>J14+1</f>
        <v>45730</v>
      </c>
      <c r="L14" s="237"/>
      <c r="M14" s="273"/>
      <c r="N14" s="240"/>
      <c r="O14" s="193"/>
      <c r="P14" s="195"/>
      <c r="Q14" s="245"/>
      <c r="R14" s="248"/>
      <c r="S14" s="279"/>
      <c r="T14" s="108"/>
      <c r="U14" s="108"/>
      <c r="V14" s="108"/>
      <c r="W14" s="46"/>
    </row>
    <row r="15" spans="1:23" ht="26.1" customHeight="1">
      <c r="A15" s="166" t="s">
        <v>109</v>
      </c>
      <c r="B15" s="181" t="s">
        <v>46</v>
      </c>
      <c r="C15" s="182" t="s">
        <v>94</v>
      </c>
      <c r="D15" s="183" t="s">
        <v>14</v>
      </c>
      <c r="E15" s="89">
        <f>E12+4</f>
        <v>45729</v>
      </c>
      <c r="F15" s="89" t="s">
        <v>16</v>
      </c>
      <c r="G15" s="89">
        <f>I15+1</f>
        <v>45731</v>
      </c>
      <c r="H15" s="89">
        <f>I15</f>
        <v>45730</v>
      </c>
      <c r="I15" s="89">
        <f>E15+1</f>
        <v>45730</v>
      </c>
      <c r="J15" s="90" t="s">
        <v>16</v>
      </c>
      <c r="K15" s="145">
        <f>G15+2</f>
        <v>45733</v>
      </c>
      <c r="L15" s="201" t="s">
        <v>77</v>
      </c>
      <c r="M15" s="203">
        <v>2504</v>
      </c>
      <c r="N15" s="238" t="s">
        <v>38</v>
      </c>
      <c r="O15" s="268" t="s">
        <v>72</v>
      </c>
      <c r="P15" s="194">
        <f>P12+7</f>
        <v>45742</v>
      </c>
      <c r="Q15" s="243">
        <f>Q12+7</f>
        <v>45745</v>
      </c>
      <c r="R15" s="246">
        <f>R12+7</f>
        <v>45747</v>
      </c>
      <c r="S15" s="249">
        <f>S12+7</f>
        <v>45748</v>
      </c>
      <c r="T15" s="108"/>
      <c r="U15" s="108"/>
      <c r="V15" s="108"/>
      <c r="W15" s="46"/>
    </row>
    <row r="16" spans="1:23" ht="26.1" customHeight="1">
      <c r="A16" s="166" t="s">
        <v>107</v>
      </c>
      <c r="B16" s="190" t="s">
        <v>60</v>
      </c>
      <c r="C16" s="80" t="s">
        <v>112</v>
      </c>
      <c r="D16" s="167" t="s">
        <v>44</v>
      </c>
      <c r="E16" s="91">
        <f>E12+7</f>
        <v>45732</v>
      </c>
      <c r="F16" s="92" t="s">
        <v>45</v>
      </c>
      <c r="G16" s="92">
        <f>I16+1</f>
        <v>45734</v>
      </c>
      <c r="H16" s="92" t="s">
        <v>16</v>
      </c>
      <c r="I16" s="92">
        <f>E16+1</f>
        <v>45733</v>
      </c>
      <c r="J16" s="156" t="s">
        <v>45</v>
      </c>
      <c r="K16" s="157">
        <f>G16+1</f>
        <v>45735</v>
      </c>
      <c r="L16" s="266"/>
      <c r="M16" s="267"/>
      <c r="N16" s="239"/>
      <c r="O16" s="269"/>
      <c r="P16" s="217"/>
      <c r="Q16" s="244"/>
      <c r="R16" s="247"/>
      <c r="S16" s="250"/>
      <c r="T16" s="108"/>
      <c r="U16" s="108"/>
      <c r="V16" s="108"/>
      <c r="W16" s="40"/>
    </row>
    <row r="17" spans="1:25" ht="26.1" customHeight="1">
      <c r="A17" s="166" t="s">
        <v>88</v>
      </c>
      <c r="B17" s="164" t="s">
        <v>46</v>
      </c>
      <c r="C17" s="80" t="s">
        <v>95</v>
      </c>
      <c r="D17" s="167" t="s">
        <v>14</v>
      </c>
      <c r="E17" s="86" t="s">
        <v>110</v>
      </c>
      <c r="F17" s="86" t="s">
        <v>110</v>
      </c>
      <c r="G17" s="86" t="s">
        <v>110</v>
      </c>
      <c r="H17" s="87" t="str">
        <f>G17</f>
        <v>SKIP</v>
      </c>
      <c r="I17" s="86" t="s">
        <v>110</v>
      </c>
      <c r="J17" s="88" t="str">
        <f>I17</f>
        <v>SKIP</v>
      </c>
      <c r="K17" s="139" t="s">
        <v>110</v>
      </c>
      <c r="L17" s="266"/>
      <c r="M17" s="267"/>
      <c r="N17" s="239"/>
      <c r="O17" s="269"/>
      <c r="P17" s="217"/>
      <c r="Q17" s="244"/>
      <c r="R17" s="247"/>
      <c r="S17" s="250"/>
      <c r="T17" s="108"/>
      <c r="U17" s="108"/>
      <c r="V17" s="108"/>
      <c r="W17" s="46"/>
    </row>
    <row r="18" spans="1:25" ht="26.1" customHeight="1" thickBot="1">
      <c r="A18" s="166"/>
      <c r="B18" s="180" t="s">
        <v>47</v>
      </c>
      <c r="C18" s="81" t="s">
        <v>74</v>
      </c>
      <c r="D18" s="82" t="s">
        <v>15</v>
      </c>
      <c r="E18" s="93">
        <f t="shared" ref="E18:E27" si="0">E14+7</f>
        <v>45730</v>
      </c>
      <c r="F18" s="93" t="s">
        <v>45</v>
      </c>
      <c r="G18" s="93">
        <f>E18+6</f>
        <v>45736</v>
      </c>
      <c r="H18" s="94" t="s">
        <v>45</v>
      </c>
      <c r="I18" s="94" t="s">
        <v>45</v>
      </c>
      <c r="J18" s="147">
        <f>G18</f>
        <v>45736</v>
      </c>
      <c r="K18" s="114">
        <f>J18+1</f>
        <v>45737</v>
      </c>
      <c r="L18" s="202"/>
      <c r="M18" s="204"/>
      <c r="N18" s="240"/>
      <c r="O18" s="270"/>
      <c r="P18" s="195"/>
      <c r="Q18" s="245"/>
      <c r="R18" s="248"/>
      <c r="S18" s="251"/>
      <c r="T18" s="108"/>
      <c r="U18" s="108"/>
      <c r="V18" s="108"/>
      <c r="W18" s="46"/>
    </row>
    <row r="19" spans="1:25" ht="26.1" customHeight="1">
      <c r="A19" s="166" t="s">
        <v>88</v>
      </c>
      <c r="B19" s="181" t="s">
        <v>46</v>
      </c>
      <c r="C19" s="182" t="s">
        <v>96</v>
      </c>
      <c r="D19" s="183" t="s">
        <v>14</v>
      </c>
      <c r="E19" s="89" t="s">
        <v>110</v>
      </c>
      <c r="F19" s="89" t="s">
        <v>45</v>
      </c>
      <c r="G19" s="89" t="s">
        <v>110</v>
      </c>
      <c r="H19" s="89" t="s">
        <v>110</v>
      </c>
      <c r="I19" s="83" t="str">
        <f>H19</f>
        <v>SKIP</v>
      </c>
      <c r="J19" s="90" t="s">
        <v>16</v>
      </c>
      <c r="K19" s="145" t="s">
        <v>110</v>
      </c>
      <c r="L19" s="201" t="s">
        <v>76</v>
      </c>
      <c r="M19" s="203">
        <v>2504</v>
      </c>
      <c r="N19" s="205" t="s">
        <v>38</v>
      </c>
      <c r="O19" s="268" t="s">
        <v>73</v>
      </c>
      <c r="P19" s="194">
        <f>P15+7</f>
        <v>45749</v>
      </c>
      <c r="Q19" s="194">
        <f t="shared" ref="Q19:S19" si="1">Q15+7</f>
        <v>45752</v>
      </c>
      <c r="R19" s="194">
        <f t="shared" si="1"/>
        <v>45754</v>
      </c>
      <c r="S19" s="210">
        <f t="shared" si="1"/>
        <v>45755</v>
      </c>
      <c r="T19" s="108"/>
      <c r="U19" s="108"/>
      <c r="V19" s="108"/>
      <c r="W19" s="46"/>
    </row>
    <row r="20" spans="1:25" ht="26.1" customHeight="1">
      <c r="A20" s="166"/>
      <c r="B20" s="164" t="s">
        <v>60</v>
      </c>
      <c r="C20" s="80" t="s">
        <v>113</v>
      </c>
      <c r="D20" s="167" t="s">
        <v>44</v>
      </c>
      <c r="E20" s="92">
        <f t="shared" si="0"/>
        <v>45739</v>
      </c>
      <c r="F20" s="92" t="s">
        <v>45</v>
      </c>
      <c r="G20" s="92">
        <f>I20+1</f>
        <v>45741</v>
      </c>
      <c r="H20" s="92" t="s">
        <v>16</v>
      </c>
      <c r="I20" s="92">
        <f>E20+1</f>
        <v>45740</v>
      </c>
      <c r="J20" s="156" t="s">
        <v>45</v>
      </c>
      <c r="K20" s="157">
        <f>G20+1</f>
        <v>45742</v>
      </c>
      <c r="L20" s="266"/>
      <c r="M20" s="267"/>
      <c r="N20" s="231"/>
      <c r="O20" s="269"/>
      <c r="P20" s="217"/>
      <c r="Q20" s="217"/>
      <c r="R20" s="217"/>
      <c r="S20" s="218"/>
      <c r="T20" s="108"/>
      <c r="U20" s="108"/>
      <c r="V20" s="108"/>
      <c r="W20" s="40"/>
    </row>
    <row r="21" spans="1:25" ht="26.1" customHeight="1">
      <c r="A21" s="166"/>
      <c r="B21" s="164" t="s">
        <v>46</v>
      </c>
      <c r="C21" s="80" t="s">
        <v>97</v>
      </c>
      <c r="D21" s="167" t="s">
        <v>14</v>
      </c>
      <c r="E21" s="86">
        <f>E13+14</f>
        <v>45740</v>
      </c>
      <c r="F21" s="86">
        <f>E21-1</f>
        <v>45739</v>
      </c>
      <c r="G21" s="86">
        <f>E21+1</f>
        <v>45741</v>
      </c>
      <c r="H21" s="87">
        <f>G21</f>
        <v>45741</v>
      </c>
      <c r="I21" s="86">
        <f>G21+1</f>
        <v>45742</v>
      </c>
      <c r="J21" s="88">
        <f>I21</f>
        <v>45742</v>
      </c>
      <c r="K21" s="139">
        <f>I21+1</f>
        <v>45743</v>
      </c>
      <c r="L21" s="266"/>
      <c r="M21" s="267"/>
      <c r="N21" s="231"/>
      <c r="O21" s="269"/>
      <c r="P21" s="217"/>
      <c r="Q21" s="217"/>
      <c r="R21" s="217"/>
      <c r="S21" s="218"/>
      <c r="T21" s="108"/>
      <c r="U21" s="108"/>
      <c r="V21" s="108"/>
      <c r="W21" s="46"/>
    </row>
    <row r="22" spans="1:25" ht="26.1" customHeight="1" thickBot="1">
      <c r="A22" s="166"/>
      <c r="B22" s="180" t="s">
        <v>47</v>
      </c>
      <c r="C22" s="81" t="s">
        <v>78</v>
      </c>
      <c r="D22" s="82" t="s">
        <v>15</v>
      </c>
      <c r="E22" s="93">
        <f t="shared" si="0"/>
        <v>45737</v>
      </c>
      <c r="F22" s="93" t="s">
        <v>45</v>
      </c>
      <c r="G22" s="93">
        <f>E22+6</f>
        <v>45743</v>
      </c>
      <c r="H22" s="94" t="s">
        <v>45</v>
      </c>
      <c r="I22" s="94" t="s">
        <v>45</v>
      </c>
      <c r="J22" s="147">
        <f>G22</f>
        <v>45743</v>
      </c>
      <c r="K22" s="114">
        <f>J22+1</f>
        <v>45744</v>
      </c>
      <c r="L22" s="202"/>
      <c r="M22" s="204"/>
      <c r="N22" s="206"/>
      <c r="O22" s="270"/>
      <c r="P22" s="195"/>
      <c r="Q22" s="195"/>
      <c r="R22" s="195"/>
      <c r="S22" s="211"/>
      <c r="T22" s="108"/>
      <c r="U22" s="108"/>
      <c r="V22" s="108"/>
      <c r="W22" s="46"/>
    </row>
    <row r="23" spans="1:25" ht="26.1" customHeight="1">
      <c r="A23" s="166"/>
      <c r="B23" s="181" t="s">
        <v>46</v>
      </c>
      <c r="C23" s="182" t="s">
        <v>98</v>
      </c>
      <c r="D23" s="183" t="s">
        <v>14</v>
      </c>
      <c r="E23" s="89">
        <f>E15+14</f>
        <v>45743</v>
      </c>
      <c r="F23" s="89" t="s">
        <v>45</v>
      </c>
      <c r="G23" s="89">
        <f>H23+1</f>
        <v>45745</v>
      </c>
      <c r="H23" s="89">
        <f>E23+1</f>
        <v>45744</v>
      </c>
      <c r="I23" s="83">
        <f>H23</f>
        <v>45744</v>
      </c>
      <c r="J23" s="90" t="s">
        <v>16</v>
      </c>
      <c r="K23" s="145">
        <f>G23+2</f>
        <v>45747</v>
      </c>
      <c r="L23" s="201" t="s">
        <v>104</v>
      </c>
      <c r="M23" s="203">
        <v>2505</v>
      </c>
      <c r="N23" s="205" t="s">
        <v>38</v>
      </c>
      <c r="O23" s="268" t="s">
        <v>87</v>
      </c>
      <c r="P23" s="194">
        <f>P19+7</f>
        <v>45756</v>
      </c>
      <c r="Q23" s="194">
        <f t="shared" ref="Q23:S23" si="2">Q19+7</f>
        <v>45759</v>
      </c>
      <c r="R23" s="194">
        <f t="shared" si="2"/>
        <v>45761</v>
      </c>
      <c r="S23" s="210">
        <f t="shared" si="2"/>
        <v>45762</v>
      </c>
      <c r="T23" s="108"/>
      <c r="U23" s="108"/>
      <c r="V23" s="108"/>
      <c r="W23" s="46"/>
    </row>
    <row r="24" spans="1:25" ht="26.1" customHeight="1">
      <c r="A24" s="166"/>
      <c r="B24" s="164" t="s">
        <v>60</v>
      </c>
      <c r="C24" s="80" t="s">
        <v>114</v>
      </c>
      <c r="D24" s="167" t="s">
        <v>44</v>
      </c>
      <c r="E24" s="92">
        <f t="shared" si="0"/>
        <v>45746</v>
      </c>
      <c r="F24" s="92" t="s">
        <v>45</v>
      </c>
      <c r="G24" s="92">
        <f>I24+1</f>
        <v>45748</v>
      </c>
      <c r="H24" s="92" t="s">
        <v>16</v>
      </c>
      <c r="I24" s="92">
        <f>E24+1</f>
        <v>45747</v>
      </c>
      <c r="J24" s="156" t="s">
        <v>45</v>
      </c>
      <c r="K24" s="157">
        <f>G24+1</f>
        <v>45749</v>
      </c>
      <c r="L24" s="266"/>
      <c r="M24" s="267"/>
      <c r="N24" s="231"/>
      <c r="O24" s="269"/>
      <c r="P24" s="217"/>
      <c r="Q24" s="217"/>
      <c r="R24" s="217"/>
      <c r="S24" s="218"/>
      <c r="T24" s="108"/>
      <c r="U24" s="108"/>
      <c r="V24" s="108"/>
      <c r="W24" s="40"/>
    </row>
    <row r="25" spans="1:25" ht="26.1" customHeight="1">
      <c r="A25" s="166"/>
      <c r="B25" s="164" t="s">
        <v>46</v>
      </c>
      <c r="C25" s="80" t="s">
        <v>99</v>
      </c>
      <c r="D25" s="167" t="s">
        <v>14</v>
      </c>
      <c r="E25" s="86">
        <f t="shared" si="0"/>
        <v>45747</v>
      </c>
      <c r="F25" s="86">
        <f>E25-1</f>
        <v>45746</v>
      </c>
      <c r="G25" s="86">
        <f>E25+1</f>
        <v>45748</v>
      </c>
      <c r="H25" s="87">
        <f>G25</f>
        <v>45748</v>
      </c>
      <c r="I25" s="86">
        <f>G25+1</f>
        <v>45749</v>
      </c>
      <c r="J25" s="88">
        <f>I25</f>
        <v>45749</v>
      </c>
      <c r="K25" s="139">
        <f>I25+1</f>
        <v>45750</v>
      </c>
      <c r="L25" s="266"/>
      <c r="M25" s="267"/>
      <c r="N25" s="231"/>
      <c r="O25" s="269"/>
      <c r="P25" s="217"/>
      <c r="Q25" s="217"/>
      <c r="R25" s="217"/>
      <c r="S25" s="218"/>
      <c r="T25" s="108"/>
      <c r="U25" s="108"/>
      <c r="V25" s="108"/>
      <c r="W25" s="46"/>
    </row>
    <row r="26" spans="1:25" ht="26.1" customHeight="1" thickBot="1">
      <c r="A26" s="166"/>
      <c r="B26" s="180" t="s">
        <v>47</v>
      </c>
      <c r="C26" s="81" t="s">
        <v>100</v>
      </c>
      <c r="D26" s="82" t="s">
        <v>15</v>
      </c>
      <c r="E26" s="93">
        <f t="shared" si="0"/>
        <v>45744</v>
      </c>
      <c r="F26" s="93" t="s">
        <v>45</v>
      </c>
      <c r="G26" s="93">
        <f>E26+6</f>
        <v>45750</v>
      </c>
      <c r="H26" s="94" t="s">
        <v>45</v>
      </c>
      <c r="I26" s="94" t="s">
        <v>45</v>
      </c>
      <c r="J26" s="147">
        <f>G26</f>
        <v>45750</v>
      </c>
      <c r="K26" s="114">
        <f>J26+1</f>
        <v>45751</v>
      </c>
      <c r="L26" s="202"/>
      <c r="M26" s="204"/>
      <c r="N26" s="206"/>
      <c r="O26" s="270"/>
      <c r="P26" s="195"/>
      <c r="Q26" s="195"/>
      <c r="R26" s="195"/>
      <c r="S26" s="211"/>
      <c r="T26" s="108"/>
      <c r="U26" s="108"/>
      <c r="V26" s="108"/>
      <c r="W26" s="46"/>
    </row>
    <row r="27" spans="1:25" ht="26.1" customHeight="1" thickBot="1">
      <c r="A27" s="166"/>
      <c r="B27" s="177" t="s">
        <v>46</v>
      </c>
      <c r="C27" s="178" t="s">
        <v>101</v>
      </c>
      <c r="D27" s="179" t="s">
        <v>14</v>
      </c>
      <c r="E27" s="123">
        <f t="shared" si="0"/>
        <v>45750</v>
      </c>
      <c r="F27" s="123" t="s">
        <v>45</v>
      </c>
      <c r="G27" s="123">
        <f>H27+1</f>
        <v>45752</v>
      </c>
      <c r="H27" s="123">
        <f>E27+1</f>
        <v>45751</v>
      </c>
      <c r="I27" s="97">
        <f>H27</f>
        <v>45751</v>
      </c>
      <c r="J27" s="124" t="s">
        <v>16</v>
      </c>
      <c r="K27" s="124">
        <f>G27+2</f>
        <v>45754</v>
      </c>
      <c r="L27" s="116" t="s">
        <v>77</v>
      </c>
      <c r="M27" s="117">
        <v>2505</v>
      </c>
      <c r="N27" s="118" t="s">
        <v>38</v>
      </c>
      <c r="O27" s="144" t="s">
        <v>102</v>
      </c>
      <c r="P27" s="120">
        <f>P23+7</f>
        <v>45763</v>
      </c>
      <c r="Q27" s="121">
        <f>Q23+7</f>
        <v>45766</v>
      </c>
      <c r="R27" s="120">
        <f>R23+7</f>
        <v>45768</v>
      </c>
      <c r="S27" s="122">
        <f>S23+7</f>
        <v>45769</v>
      </c>
      <c r="T27" s="108"/>
      <c r="U27" s="108"/>
      <c r="V27" s="108"/>
      <c r="W27" s="46"/>
    </row>
    <row r="28" spans="1:25" ht="15.75" customHeight="1">
      <c r="B28" s="171" t="s">
        <v>106</v>
      </c>
      <c r="C28" s="148"/>
      <c r="D28" s="149"/>
      <c r="E28" s="150"/>
      <c r="F28" s="150"/>
      <c r="G28" s="150"/>
      <c r="H28" s="150"/>
      <c r="I28" s="151"/>
      <c r="J28" s="150"/>
      <c r="K28" s="150"/>
      <c r="L28" s="128"/>
      <c r="M28" s="128"/>
      <c r="N28" s="128"/>
      <c r="O28" s="152"/>
      <c r="P28" s="130"/>
      <c r="Q28" s="131"/>
      <c r="R28" s="130"/>
      <c r="S28" s="130"/>
      <c r="T28" s="108"/>
      <c r="U28" s="108"/>
      <c r="V28" s="108"/>
      <c r="W28" s="46"/>
    </row>
    <row r="29" spans="1:25" ht="15.75" customHeight="1">
      <c r="A29" s="37"/>
      <c r="B29" s="169" t="s">
        <v>111</v>
      </c>
      <c r="C29" s="62"/>
      <c r="D29" s="62"/>
      <c r="E29" s="62"/>
      <c r="F29" s="62"/>
      <c r="G29" s="62"/>
      <c r="H29" s="46"/>
      <c r="I29" s="46"/>
      <c r="L29" s="140"/>
      <c r="M29" s="140"/>
      <c r="N29" s="140"/>
      <c r="O29" s="141"/>
      <c r="P29" s="142"/>
      <c r="Q29" s="143"/>
      <c r="R29" s="142"/>
      <c r="S29" s="142"/>
      <c r="V29" s="103"/>
      <c r="W29" s="103"/>
    </row>
    <row r="30" spans="1:25" ht="15.95" customHeight="1">
      <c r="A30" s="37"/>
      <c r="B30" s="191" t="s">
        <v>116</v>
      </c>
      <c r="C30" s="62"/>
      <c r="D30" s="62"/>
      <c r="E30" s="62"/>
      <c r="F30" s="62"/>
      <c r="G30" s="62"/>
      <c r="H30" s="46"/>
      <c r="I30" s="46"/>
      <c r="L30" s="37"/>
      <c r="M30" s="43"/>
    </row>
    <row r="31" spans="1:25" ht="15.95" customHeight="1">
      <c r="B31" s="62"/>
      <c r="C31" s="62"/>
      <c r="D31" s="62"/>
      <c r="E31" s="62"/>
      <c r="F31" s="62"/>
      <c r="G31" s="62"/>
      <c r="H31" s="46"/>
      <c r="I31" s="46"/>
      <c r="L31" s="37"/>
      <c r="X31" s="44"/>
      <c r="Y31" s="44"/>
    </row>
    <row r="32" spans="1:25" ht="15.95" customHeight="1">
      <c r="A32" s="37"/>
      <c r="B32" s="62"/>
      <c r="C32" s="62"/>
      <c r="D32" s="62"/>
      <c r="E32" s="62"/>
      <c r="F32" s="62"/>
      <c r="G32" s="62"/>
      <c r="H32" s="46"/>
      <c r="I32" s="40"/>
      <c r="Y32" s="44"/>
    </row>
    <row r="33" spans="1:25" ht="15.95" customHeight="1">
      <c r="A33" s="37"/>
      <c r="B33" s="62"/>
      <c r="C33" s="62"/>
      <c r="D33" s="62"/>
      <c r="E33" s="62"/>
      <c r="F33" s="62"/>
      <c r="G33" s="62"/>
      <c r="H33" s="46"/>
      <c r="I33" s="46"/>
      <c r="M33" s="207" t="s">
        <v>17</v>
      </c>
      <c r="N33" s="207"/>
      <c r="O33" s="207"/>
      <c r="P33" s="207"/>
      <c r="Q33" s="207"/>
      <c r="R33" s="207"/>
      <c r="S33" s="207"/>
      <c r="T33" s="207"/>
      <c r="U33" s="207"/>
      <c r="Y33" s="44"/>
    </row>
    <row r="34" spans="1:25" ht="15.95" customHeight="1">
      <c r="A34" s="37"/>
      <c r="B34" s="62"/>
      <c r="C34" s="62"/>
      <c r="D34" s="62"/>
      <c r="E34" s="62"/>
      <c r="F34" s="62"/>
      <c r="G34" s="62"/>
      <c r="H34" s="46"/>
      <c r="I34" s="46"/>
      <c r="L34" s="37"/>
      <c r="M34" s="207"/>
      <c r="N34" s="207"/>
      <c r="O34" s="207"/>
      <c r="P34" s="207"/>
      <c r="Q34" s="207"/>
      <c r="R34" s="207"/>
      <c r="S34" s="207"/>
      <c r="T34" s="207"/>
      <c r="U34" s="207"/>
      <c r="X34" s="44"/>
      <c r="Y34" s="44"/>
    </row>
    <row r="35" spans="1:25" ht="15.95" customHeight="1">
      <c r="A35" s="37"/>
      <c r="B35" s="62"/>
      <c r="C35" s="62"/>
      <c r="D35" s="62"/>
      <c r="E35" s="62"/>
      <c r="F35" s="62"/>
      <c r="G35" s="62"/>
      <c r="H35" s="46"/>
      <c r="I35" s="40"/>
      <c r="J35" s="25"/>
      <c r="L35" s="37"/>
      <c r="M35" s="207"/>
      <c r="N35" s="207"/>
      <c r="O35" s="207"/>
      <c r="P35" s="207"/>
      <c r="Q35" s="207"/>
      <c r="R35" s="207"/>
      <c r="S35" s="207"/>
      <c r="T35" s="207"/>
      <c r="U35" s="207"/>
      <c r="X35" s="44"/>
      <c r="Y35" s="44"/>
    </row>
    <row r="36" spans="1:25" ht="15.95" customHeight="1">
      <c r="A36" s="37"/>
      <c r="B36" s="62"/>
      <c r="C36" s="62"/>
      <c r="D36" s="62"/>
      <c r="E36" s="62"/>
      <c r="F36" s="62"/>
      <c r="G36" s="62"/>
      <c r="H36" s="46"/>
      <c r="I36" s="46"/>
      <c r="J36" s="25"/>
      <c r="L36" s="37"/>
      <c r="M36" s="45"/>
      <c r="N36" s="45"/>
      <c r="O36" s="45"/>
      <c r="P36" s="45"/>
      <c r="Q36" s="45"/>
      <c r="R36" s="45"/>
      <c r="S36" s="45"/>
      <c r="T36" s="45"/>
      <c r="U36" s="45"/>
      <c r="X36" s="44"/>
      <c r="Y36" s="44"/>
    </row>
    <row r="37" spans="1:25" ht="15.95" customHeight="1">
      <c r="A37" s="37"/>
      <c r="B37" s="62"/>
      <c r="C37" s="62"/>
      <c r="D37" s="62"/>
      <c r="E37" s="62"/>
      <c r="F37" s="62"/>
      <c r="G37" s="62"/>
      <c r="H37" s="46"/>
      <c r="I37" s="46"/>
      <c r="J37" s="25"/>
      <c r="L37" s="37"/>
      <c r="T37" s="47"/>
      <c r="X37" s="44"/>
      <c r="Y37" s="44"/>
    </row>
    <row r="38" spans="1:25" ht="15.95" customHeight="1">
      <c r="A38" s="37"/>
      <c r="B38" s="62"/>
      <c r="C38" s="62"/>
      <c r="D38" s="62"/>
      <c r="E38" s="62"/>
      <c r="F38" s="62"/>
      <c r="G38" s="62"/>
      <c r="H38" s="42"/>
      <c r="M38" s="48" t="s">
        <v>19</v>
      </c>
      <c r="O38" s="49"/>
      <c r="P38" s="49"/>
      <c r="Q38" s="50"/>
      <c r="R38" s="50"/>
      <c r="S38" s="49"/>
      <c r="T38" s="48" t="s">
        <v>20</v>
      </c>
      <c r="U38" s="49"/>
      <c r="X38" s="44"/>
      <c r="Y38" s="44"/>
    </row>
    <row r="39" spans="1:25" ht="15.95" customHeight="1">
      <c r="A39" s="37"/>
      <c r="B39" s="62"/>
      <c r="C39" s="62"/>
      <c r="D39" s="62"/>
      <c r="E39" s="62"/>
      <c r="F39" s="62"/>
      <c r="G39" s="62"/>
      <c r="H39" s="51"/>
      <c r="I39" s="51"/>
      <c r="J39" s="25"/>
      <c r="M39" s="23"/>
      <c r="O39" s="49"/>
      <c r="P39" s="49"/>
      <c r="Q39" s="50"/>
      <c r="R39" s="50"/>
      <c r="S39" s="49"/>
      <c r="U39" s="49"/>
      <c r="X39" s="44"/>
      <c r="Y39" s="44"/>
    </row>
    <row r="40" spans="1:25" ht="15.95" customHeight="1">
      <c r="A40" s="37"/>
      <c r="B40" s="62"/>
      <c r="C40" s="62"/>
      <c r="D40" s="62"/>
      <c r="E40" s="62"/>
      <c r="F40" s="62"/>
      <c r="G40" s="62"/>
      <c r="H40" s="104"/>
      <c r="I40" s="25"/>
      <c r="K40" s="52"/>
      <c r="M40" s="50" t="s">
        <v>57</v>
      </c>
      <c r="O40" s="49"/>
      <c r="P40" s="49"/>
      <c r="Q40" s="50"/>
      <c r="R40" s="50"/>
      <c r="S40" s="49"/>
      <c r="T40" s="50" t="s">
        <v>21</v>
      </c>
      <c r="U40" s="49"/>
      <c r="X40" s="44"/>
    </row>
    <row r="41" spans="1:25" ht="15.95" customHeight="1">
      <c r="B41" s="62"/>
      <c r="C41" s="62"/>
      <c r="D41" s="62"/>
      <c r="E41" s="62"/>
      <c r="F41" s="62"/>
      <c r="G41" s="62"/>
      <c r="H41" s="46"/>
      <c r="I41" s="105"/>
      <c r="K41" s="52"/>
      <c r="M41" s="50" t="s">
        <v>22</v>
      </c>
      <c r="O41" s="49"/>
      <c r="P41" s="49"/>
      <c r="Q41" s="49"/>
      <c r="R41" s="49"/>
      <c r="S41" s="49"/>
      <c r="T41" s="50" t="s">
        <v>23</v>
      </c>
      <c r="U41" s="49"/>
      <c r="X41" s="25"/>
    </row>
    <row r="42" spans="1:25" ht="15.95" customHeight="1">
      <c r="B42" s="62"/>
      <c r="C42" s="62"/>
      <c r="D42" s="62"/>
      <c r="E42" s="62"/>
      <c r="F42" s="62"/>
      <c r="G42" s="62"/>
      <c r="H42" s="46"/>
      <c r="I42" s="106"/>
      <c r="K42" s="23"/>
      <c r="M42" s="50" t="s">
        <v>24</v>
      </c>
      <c r="N42" s="49"/>
      <c r="O42" s="49"/>
      <c r="P42" s="49"/>
      <c r="Q42" s="49"/>
      <c r="R42" s="49"/>
      <c r="S42" s="48"/>
      <c r="T42" s="53" t="s">
        <v>25</v>
      </c>
      <c r="W42" s="44"/>
      <c r="X42" s="44"/>
    </row>
    <row r="43" spans="1:25" ht="15.95" customHeight="1">
      <c r="A43" s="38"/>
      <c r="B43" s="62"/>
      <c r="C43" s="62"/>
      <c r="D43" s="62"/>
      <c r="E43" s="62"/>
      <c r="F43" s="62"/>
      <c r="G43" s="62"/>
      <c r="H43" s="46"/>
      <c r="K43" s="23"/>
      <c r="M43" s="50" t="s">
        <v>26</v>
      </c>
      <c r="N43" s="49"/>
      <c r="O43" s="49"/>
      <c r="P43" s="49"/>
      <c r="Q43" s="49"/>
      <c r="R43" s="49"/>
      <c r="S43" s="54"/>
      <c r="T43" s="49"/>
      <c r="W43" s="25"/>
    </row>
    <row r="44" spans="1:25" ht="15.95" customHeight="1">
      <c r="A44" s="55"/>
      <c r="B44" s="62"/>
      <c r="C44" s="62"/>
      <c r="D44" s="62"/>
      <c r="E44" s="62"/>
      <c r="F44" s="62"/>
      <c r="G44" s="62"/>
      <c r="H44" s="46"/>
      <c r="I44" s="106"/>
      <c r="K44" s="56"/>
      <c r="M44" s="50" t="s">
        <v>27</v>
      </c>
      <c r="W44" s="25"/>
    </row>
    <row r="45" spans="1:25" ht="15.95" customHeight="1">
      <c r="A45" s="55"/>
      <c r="B45" s="62"/>
      <c r="C45" s="62"/>
      <c r="D45" s="62"/>
      <c r="E45" s="62"/>
      <c r="F45" s="62"/>
      <c r="G45" s="62"/>
      <c r="H45" s="46"/>
      <c r="I45" s="106"/>
      <c r="K45" s="23"/>
      <c r="L45"/>
    </row>
    <row r="46" spans="1:25" ht="15.95" customHeight="1">
      <c r="A46" s="37"/>
      <c r="B46" s="62"/>
      <c r="C46" s="62"/>
      <c r="D46" s="62"/>
      <c r="E46" s="62"/>
      <c r="F46" s="62"/>
      <c r="G46" s="62"/>
      <c r="H46" s="46"/>
      <c r="K46" s="23"/>
      <c r="L46"/>
    </row>
    <row r="47" spans="1:25" ht="15.95" customHeight="1">
      <c r="A47" s="37"/>
      <c r="B47" s="62"/>
      <c r="C47" s="62"/>
      <c r="D47" s="62"/>
      <c r="E47" s="62"/>
      <c r="F47" s="62"/>
      <c r="G47" s="62"/>
      <c r="H47" s="46"/>
      <c r="I47" s="107"/>
      <c r="K47" s="23"/>
      <c r="L47"/>
    </row>
    <row r="48" spans="1:25" ht="15.95" customHeight="1">
      <c r="A48" s="37"/>
      <c r="B48" s="62"/>
      <c r="C48" s="62"/>
      <c r="D48" s="62"/>
      <c r="E48" s="62"/>
      <c r="F48" s="62"/>
      <c r="G48" s="62"/>
      <c r="H48" s="40"/>
      <c r="I48" s="107"/>
      <c r="K48" s="23"/>
      <c r="L48"/>
      <c r="W48" s="25"/>
    </row>
    <row r="49" spans="1:12" ht="15.95" customHeight="1">
      <c r="A49" s="37"/>
      <c r="B49" s="62"/>
      <c r="C49" s="62"/>
      <c r="D49" s="62"/>
      <c r="E49" s="62"/>
      <c r="F49" s="62"/>
      <c r="G49" s="62"/>
      <c r="H49" s="40"/>
      <c r="K49" s="23"/>
      <c r="L49"/>
    </row>
    <row r="50" spans="1:12" ht="15.95" customHeight="1">
      <c r="A50" s="37"/>
      <c r="B50" s="62"/>
      <c r="C50" s="62"/>
      <c r="D50" s="62"/>
      <c r="E50" s="62"/>
      <c r="F50" s="62"/>
      <c r="G50" s="62"/>
      <c r="H50" s="40"/>
      <c r="K50" s="23"/>
      <c r="L50"/>
    </row>
    <row r="51" spans="1:12" ht="15.95" customHeight="1">
      <c r="A51" s="37"/>
      <c r="B51" s="62"/>
      <c r="C51" s="62"/>
      <c r="D51" s="62"/>
      <c r="E51" s="62"/>
      <c r="F51" s="62"/>
      <c r="G51" s="62"/>
      <c r="H51" s="40"/>
      <c r="K51" s="23"/>
      <c r="L51"/>
    </row>
    <row r="52" spans="1:12" ht="15.95" customHeight="1">
      <c r="A52" s="37"/>
      <c r="B52" s="62"/>
      <c r="C52" s="62"/>
      <c r="D52" s="62"/>
      <c r="E52" s="62"/>
      <c r="F52" s="62"/>
      <c r="G52" s="62"/>
      <c r="H52" s="40"/>
      <c r="K52" s="23"/>
      <c r="L52"/>
    </row>
    <row r="53" spans="1:12" ht="15.95" customHeight="1">
      <c r="A53" s="37"/>
      <c r="B53" s="62"/>
      <c r="C53" s="62"/>
      <c r="D53" s="62"/>
      <c r="E53" s="62"/>
      <c r="F53" s="62"/>
      <c r="G53" s="62"/>
      <c r="J53" s="25"/>
    </row>
    <row r="54" spans="1:12" ht="15.95" customHeight="1">
      <c r="A54" s="37"/>
      <c r="B54" s="62"/>
      <c r="C54" s="62"/>
      <c r="D54" s="62"/>
      <c r="E54" s="62"/>
      <c r="F54" s="62"/>
      <c r="G54" s="62"/>
      <c r="J54" s="25"/>
    </row>
    <row r="55" spans="1:12" ht="15.95" customHeight="1">
      <c r="A55" s="37"/>
      <c r="B55" s="62"/>
      <c r="C55" s="62"/>
      <c r="D55" s="62"/>
      <c r="E55" s="62"/>
      <c r="F55" s="62"/>
      <c r="G55" s="62"/>
      <c r="J55" s="25"/>
    </row>
    <row r="56" spans="1:12" ht="15.95" customHeight="1">
      <c r="A56" s="37"/>
      <c r="B56" s="62"/>
      <c r="C56" s="62"/>
      <c r="D56" s="62"/>
      <c r="E56" s="62"/>
      <c r="F56" s="62"/>
      <c r="G56" s="62"/>
      <c r="J56" s="25"/>
    </row>
    <row r="57" spans="1:12" ht="15.95" customHeight="1">
      <c r="B57" s="62"/>
      <c r="C57" s="62"/>
      <c r="D57" s="62"/>
      <c r="E57" s="62"/>
      <c r="F57" s="62"/>
      <c r="G57" s="62"/>
    </row>
    <row r="58" spans="1:12">
      <c r="B58" s="62"/>
      <c r="C58" s="62"/>
      <c r="D58" s="62"/>
      <c r="E58" s="62"/>
      <c r="F58" s="62"/>
      <c r="G58" s="62"/>
    </row>
    <row r="59" spans="1:12">
      <c r="B59" s="62"/>
      <c r="C59" s="62"/>
      <c r="D59" s="62"/>
      <c r="E59" s="62"/>
      <c r="F59" s="62"/>
      <c r="G59" s="62"/>
    </row>
    <row r="60" spans="1:12">
      <c r="B60" s="62"/>
      <c r="C60" s="62"/>
      <c r="D60" s="62"/>
      <c r="E60" s="62"/>
      <c r="F60" s="62"/>
      <c r="G60" s="62"/>
    </row>
    <row r="61" spans="1:12">
      <c r="B61" s="62"/>
      <c r="C61" s="62"/>
      <c r="D61" s="62"/>
      <c r="E61" s="62"/>
      <c r="F61" s="62"/>
      <c r="G61" s="62"/>
    </row>
    <row r="62" spans="1:12">
      <c r="B62" s="62"/>
      <c r="C62" s="62"/>
      <c r="D62" s="62"/>
      <c r="E62" s="62"/>
      <c r="F62" s="62"/>
      <c r="G62" s="62"/>
    </row>
    <row r="63" spans="1:12">
      <c r="B63" s="62"/>
      <c r="C63" s="62"/>
      <c r="D63" s="62"/>
      <c r="E63" s="62"/>
      <c r="F63" s="62"/>
      <c r="G63" s="62"/>
    </row>
    <row r="64" spans="1:12">
      <c r="B64" s="62"/>
      <c r="C64" s="62"/>
      <c r="D64" s="62"/>
      <c r="E64" s="62"/>
      <c r="F64" s="62"/>
      <c r="G64" s="62"/>
    </row>
    <row r="65" spans="2:7">
      <c r="B65" s="62"/>
      <c r="C65" s="62"/>
      <c r="D65" s="62"/>
      <c r="E65" s="62"/>
      <c r="F65" s="62"/>
      <c r="G65" s="62"/>
    </row>
    <row r="66" spans="2:7">
      <c r="B66" s="62"/>
      <c r="C66" s="62"/>
      <c r="D66" s="62"/>
      <c r="E66" s="62"/>
      <c r="F66" s="62"/>
      <c r="G66" s="62"/>
    </row>
    <row r="67" spans="2:7">
      <c r="B67" s="62"/>
      <c r="C67" s="62"/>
      <c r="D67" s="62"/>
      <c r="E67" s="62"/>
      <c r="F67" s="62"/>
      <c r="G67" s="62"/>
    </row>
    <row r="68" spans="2:7">
      <c r="B68" s="62"/>
      <c r="C68" s="62"/>
      <c r="D68" s="62"/>
      <c r="E68" s="62"/>
      <c r="F68" s="62"/>
      <c r="G68" s="62"/>
    </row>
    <row r="69" spans="2:7">
      <c r="B69" s="62"/>
      <c r="C69" s="62"/>
      <c r="D69" s="62"/>
      <c r="E69" s="62"/>
      <c r="F69" s="62"/>
      <c r="G69" s="62"/>
    </row>
    <row r="70" spans="2:7">
      <c r="B70" s="62"/>
      <c r="C70" s="62"/>
      <c r="D70" s="62"/>
      <c r="E70" s="62"/>
      <c r="F70" s="62"/>
      <c r="G70" s="62"/>
    </row>
    <row r="71" spans="2:7">
      <c r="B71" s="62"/>
      <c r="C71" s="62"/>
      <c r="D71" s="62"/>
      <c r="E71" s="62"/>
      <c r="F71" s="62"/>
      <c r="G71" s="62"/>
    </row>
    <row r="72" spans="2:7">
      <c r="B72" s="62"/>
      <c r="C72" s="62"/>
      <c r="D72" s="62"/>
      <c r="E72" s="62"/>
      <c r="F72" s="62"/>
      <c r="G72" s="62"/>
    </row>
    <row r="73" spans="2:7">
      <c r="B73" s="62"/>
      <c r="C73" s="62"/>
      <c r="D73" s="62"/>
      <c r="E73" s="62"/>
      <c r="F73" s="62"/>
      <c r="G73" s="62"/>
    </row>
    <row r="74" spans="2:7">
      <c r="B74" s="62"/>
      <c r="C74" s="62"/>
      <c r="D74" s="62"/>
      <c r="E74" s="62"/>
      <c r="F74" s="62"/>
      <c r="G74" s="62"/>
    </row>
    <row r="75" spans="2:7">
      <c r="B75" s="62"/>
      <c r="C75" s="62"/>
      <c r="D75" s="62"/>
      <c r="E75" s="62"/>
      <c r="F75" s="62"/>
      <c r="G75" s="62"/>
    </row>
    <row r="76" spans="2:7">
      <c r="B76" s="62"/>
      <c r="C76" s="62"/>
      <c r="D76" s="62"/>
      <c r="E76" s="62"/>
      <c r="F76" s="62"/>
      <c r="G76" s="62"/>
    </row>
    <row r="77" spans="2:7">
      <c r="B77" s="62"/>
      <c r="C77" s="62"/>
      <c r="D77" s="62"/>
      <c r="E77" s="62"/>
      <c r="F77" s="62"/>
      <c r="G77" s="62"/>
    </row>
    <row r="101" spans="2:12">
      <c r="B101" s="36"/>
      <c r="C101" s="57"/>
      <c r="D101" s="57"/>
      <c r="E101" s="57"/>
      <c r="F101" s="57"/>
      <c r="G101" s="58"/>
      <c r="H101" s="36"/>
      <c r="I101" s="25"/>
    </row>
    <row r="102" spans="2:12">
      <c r="B102" s="36"/>
      <c r="C102" s="57"/>
      <c r="D102" s="57"/>
      <c r="E102" s="57"/>
      <c r="F102" s="57"/>
      <c r="G102" s="58"/>
      <c r="H102" s="36"/>
      <c r="I102" s="25"/>
      <c r="J102" s="25"/>
      <c r="K102" s="25"/>
      <c r="L102" s="56"/>
    </row>
    <row r="103" spans="2:12">
      <c r="B103" s="36"/>
      <c r="C103" s="57"/>
      <c r="D103" s="57"/>
      <c r="E103" s="57"/>
      <c r="F103" s="57"/>
      <c r="G103" s="58"/>
      <c r="H103" s="36"/>
      <c r="I103" s="25"/>
      <c r="J103" s="43"/>
      <c r="K103" s="43"/>
      <c r="L103" s="59"/>
    </row>
    <row r="104" spans="2:12">
      <c r="B104" s="36"/>
      <c r="C104" s="57"/>
      <c r="D104" s="57"/>
      <c r="E104" s="57"/>
      <c r="F104" s="57"/>
      <c r="G104" s="58"/>
      <c r="H104" s="36"/>
      <c r="I104" s="25"/>
      <c r="J104" s="25"/>
      <c r="K104" s="25"/>
      <c r="L104" s="56"/>
    </row>
    <row r="105" spans="2:12">
      <c r="J105" s="25"/>
      <c r="K105" s="25"/>
      <c r="L105" s="56"/>
    </row>
    <row r="106" spans="2:12">
      <c r="J106" s="25"/>
      <c r="K106" s="25"/>
      <c r="L106" s="56"/>
    </row>
    <row r="107" spans="2:12">
      <c r="J107" s="25"/>
      <c r="K107" s="25"/>
      <c r="L107" s="56"/>
    </row>
    <row r="108" spans="2:12">
      <c r="J108" s="25"/>
      <c r="K108" s="25"/>
      <c r="L108" s="56"/>
    </row>
  </sheetData>
  <mergeCells count="36">
    <mergeCell ref="T2:U2"/>
    <mergeCell ref="B8:J8"/>
    <mergeCell ref="M33:U35"/>
    <mergeCell ref="B9:K10"/>
    <mergeCell ref="Q12:Q14"/>
    <mergeCell ref="R12:R14"/>
    <mergeCell ref="S12:S14"/>
    <mergeCell ref="L15:L18"/>
    <mergeCell ref="M15:M18"/>
    <mergeCell ref="N15:N18"/>
    <mergeCell ref="O15:O18"/>
    <mergeCell ref="P15:P18"/>
    <mergeCell ref="Q15:Q18"/>
    <mergeCell ref="R15:R18"/>
    <mergeCell ref="S15:S18"/>
    <mergeCell ref="L12:L14"/>
    <mergeCell ref="M12:M14"/>
    <mergeCell ref="N12:N14"/>
    <mergeCell ref="O12:O14"/>
    <mergeCell ref="P12:P14"/>
    <mergeCell ref="P19:P22"/>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今川　朋之</cp:lastModifiedBy>
  <dcterms:created xsi:type="dcterms:W3CDTF">2023-09-07T00:19:44Z</dcterms:created>
  <dcterms:modified xsi:type="dcterms:W3CDTF">2025-03-06T06:29:49Z</dcterms:modified>
</cp:coreProperties>
</file>