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https://dongjinagency001.sharepoint.com/sites/FS06/Shared Documents/"/>
    </mc:Choice>
  </mc:AlternateContent>
  <xr:revisionPtr revIDLastSave="11027" documentId="8_{844F1CF6-B275-42DE-8C79-6C47719DF2BC}" xr6:coauthVersionLast="47" xr6:coauthVersionMax="47" xr10:uidLastSave="{5E86158E-F717-414A-A69E-E26C57424D10}"/>
  <bookViews>
    <workbookView xWindow="29850" yWindow="180" windowWidth="26955" windowHeight="15105" xr2:uid="{00000000-000D-0000-FFFF-FFFF00000000}"/>
  </bookViews>
  <sheets>
    <sheet name="CNTR" sheetId="1" r:id="rId1"/>
    <sheet name="BULK"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5" i="1" l="1"/>
  <c r="P14" i="1"/>
  <c r="P18" i="1" l="1"/>
  <c r="P22" i="1" s="1"/>
  <c r="E13" i="1"/>
  <c r="F13" i="1" s="1"/>
  <c r="P19" i="1"/>
  <c r="E30" i="1"/>
  <c r="E14" i="1"/>
  <c r="F14" i="1" s="1"/>
  <c r="R14" i="1" l="1"/>
  <c r="U14" i="1" s="1"/>
  <c r="V14" i="1" s="1"/>
  <c r="R18" i="1"/>
  <c r="U18" i="1" s="1"/>
  <c r="V18" i="1" s="1"/>
  <c r="H14" i="1"/>
  <c r="J14" i="1" s="1"/>
  <c r="G14" i="1"/>
  <c r="E45" i="1"/>
  <c r="R22" i="1" l="1"/>
  <c r="U22" i="1" s="1"/>
  <c r="V22" i="1" s="1"/>
  <c r="P26" i="1"/>
  <c r="R26" i="1" s="1"/>
  <c r="U26" i="1" s="1"/>
  <c r="V26" i="1" s="1"/>
  <c r="E46" i="1"/>
  <c r="F46" i="1" s="1"/>
  <c r="G46" i="1" s="1"/>
  <c r="H46" i="1" s="1"/>
  <c r="E48" i="1"/>
  <c r="F45" i="1"/>
  <c r="G45" i="1" s="1"/>
  <c r="H45" i="1" s="1"/>
  <c r="F12" i="1"/>
  <c r="G12" i="1" s="1"/>
  <c r="H12" i="1" s="1"/>
  <c r="J12" i="1" s="1"/>
  <c r="G13" i="1"/>
  <c r="H13" i="1" s="1"/>
  <c r="J13" i="1" s="1"/>
  <c r="E17" i="1"/>
  <c r="E15" i="1"/>
  <c r="E18" i="1" s="1"/>
  <c r="F42" i="1"/>
  <c r="G42" i="1" s="1"/>
  <c r="H42" i="1" s="1"/>
  <c r="E43" i="1"/>
  <c r="P17" i="1"/>
  <c r="P21" i="1" s="1"/>
  <c r="P23" i="1"/>
  <c r="E32" i="1"/>
  <c r="E34" i="1" s="1"/>
  <c r="T21" i="1" l="1"/>
  <c r="U21" i="1" s="1"/>
  <c r="P25" i="1"/>
  <c r="V21" i="1"/>
  <c r="Q21" i="1"/>
  <c r="R21" i="1"/>
  <c r="S21" i="1" s="1"/>
  <c r="T16" i="1"/>
  <c r="R16" i="1" s="1"/>
  <c r="V16" i="1" s="1"/>
  <c r="P20" i="1"/>
  <c r="S23" i="1"/>
  <c r="T23" i="1" s="1"/>
  <c r="V23" i="1" s="1"/>
  <c r="P27" i="1"/>
  <c r="R23" i="1"/>
  <c r="W23" i="1" s="1"/>
  <c r="F43" i="1"/>
  <c r="G43" i="1" s="1"/>
  <c r="H43" i="1" s="1"/>
  <c r="E44" i="1"/>
  <c r="E49" i="1"/>
  <c r="F49" i="1" s="1"/>
  <c r="G49" i="1" s="1"/>
  <c r="H49" i="1" s="1"/>
  <c r="E51" i="1"/>
  <c r="F48" i="1"/>
  <c r="G48" i="1" s="1"/>
  <c r="H48" i="1" s="1"/>
  <c r="I34" i="1"/>
  <c r="E36" i="1"/>
  <c r="F34" i="1"/>
  <c r="F18" i="1"/>
  <c r="G18" i="1" s="1"/>
  <c r="H18" i="1" s="1"/>
  <c r="J18" i="1" s="1"/>
  <c r="E21" i="1"/>
  <c r="E19" i="1"/>
  <c r="F19" i="1" s="1"/>
  <c r="G19" i="1" s="1"/>
  <c r="H19" i="1" s="1"/>
  <c r="J19" i="1" s="1"/>
  <c r="F17" i="1"/>
  <c r="H17" i="1" s="1"/>
  <c r="J17" i="1" s="1"/>
  <c r="E20" i="1"/>
  <c r="R17" i="1"/>
  <c r="S17" i="1" s="1"/>
  <c r="V17" i="1"/>
  <c r="T17" i="1"/>
  <c r="U17" i="1" s="1"/>
  <c r="Q17" i="1"/>
  <c r="R19" i="1"/>
  <c r="W19" i="1" s="1"/>
  <c r="S19" i="1"/>
  <c r="T19" i="1" s="1"/>
  <c r="V19" i="1" s="1"/>
  <c r="I32" i="1"/>
  <c r="F32" i="1"/>
  <c r="F15" i="1"/>
  <c r="G15" i="1" s="1"/>
  <c r="H15" i="1" s="1"/>
  <c r="J15" i="1" s="1"/>
  <c r="E16" i="1"/>
  <c r="F16" i="1" s="1"/>
  <c r="G16" i="1" s="1"/>
  <c r="H16" i="1" s="1"/>
  <c r="J16" i="1" s="1"/>
  <c r="V13" i="1"/>
  <c r="Q13" i="1"/>
  <c r="T13" i="1"/>
  <c r="U13" i="1" s="1"/>
  <c r="R13" i="1"/>
  <c r="S13" i="1" s="1"/>
  <c r="I30" i="1"/>
  <c r="F30" i="1"/>
  <c r="S15" i="1"/>
  <c r="T15" i="1" s="1"/>
  <c r="V15" i="1" s="1"/>
  <c r="R15" i="1"/>
  <c r="W15" i="1" s="1"/>
  <c r="G17" i="1" l="1"/>
  <c r="T20" i="1"/>
  <c r="R20" i="1" s="1"/>
  <c r="V20" i="1" s="1"/>
  <c r="P24" i="1"/>
  <c r="T24" i="1" s="1"/>
  <c r="R24" i="1" s="1"/>
  <c r="V24" i="1" s="1"/>
  <c r="S27" i="1"/>
  <c r="T27" i="1" s="1"/>
  <c r="V27" i="1" s="1"/>
  <c r="R27" i="1"/>
  <c r="W27" i="1" s="1"/>
  <c r="R25" i="1"/>
  <c r="S25" i="1" s="1"/>
  <c r="V25" i="1"/>
  <c r="T25" i="1"/>
  <c r="U25" i="1" s="1"/>
  <c r="Q25" i="1"/>
  <c r="F51" i="1"/>
  <c r="G51" i="1" s="1"/>
  <c r="H51" i="1" s="1"/>
  <c r="E52" i="1"/>
  <c r="F52" i="1" s="1"/>
  <c r="G52" i="1" s="1"/>
  <c r="H52" i="1" s="1"/>
  <c r="I36" i="1"/>
  <c r="F36" i="1"/>
  <c r="F20" i="1"/>
  <c r="E23" i="1"/>
  <c r="F23" i="1" s="1"/>
  <c r="F21" i="1"/>
  <c r="G21" i="1" s="1"/>
  <c r="H21" i="1" s="1"/>
  <c r="J21" i="1" s="1"/>
  <c r="E22" i="1"/>
  <c r="F22" i="1" s="1"/>
  <c r="G22" i="1" s="1"/>
  <c r="H22" i="1" s="1"/>
  <c r="J22" i="1" s="1"/>
  <c r="F29" i="1"/>
  <c r="G29" i="1" s="1"/>
  <c r="I29" i="1" s="1"/>
  <c r="E31" i="1"/>
  <c r="F31" i="1" l="1"/>
  <c r="G31" i="1" s="1"/>
  <c r="I31" i="1" s="1"/>
  <c r="E33" i="1"/>
  <c r="G23" i="1"/>
  <c r="H23" i="1"/>
  <c r="J23" i="1" s="1"/>
  <c r="H20" i="1"/>
  <c r="J20" i="1" s="1"/>
  <c r="G20" i="1"/>
  <c r="F44" i="1"/>
  <c r="G44" i="1" s="1"/>
  <c r="H44" i="1" s="1"/>
  <c r="E47" i="1"/>
  <c r="F47" i="1" l="1"/>
  <c r="G47" i="1" s="1"/>
  <c r="H47" i="1" s="1"/>
  <c r="E50" i="1"/>
  <c r="F33" i="1"/>
  <c r="G33" i="1" s="1"/>
  <c r="I33" i="1" s="1"/>
  <c r="E35" i="1"/>
  <c r="F35" i="1" s="1"/>
  <c r="G35" i="1" s="1"/>
  <c r="I35" i="1" s="1"/>
  <c r="F50" i="1" l="1"/>
  <c r="G50" i="1" s="1"/>
  <c r="H50" i="1" s="1"/>
  <c r="E53" i="1"/>
  <c r="F53" i="1" s="1"/>
  <c r="G53" i="1" s="1"/>
  <c r="H53" i="1" s="1"/>
</calcChain>
</file>

<file path=xl/sharedStrings.xml><?xml version="1.0" encoding="utf-8"?>
<sst xmlns="http://schemas.openxmlformats.org/spreadsheetml/2006/main" count="484" uniqueCount="172">
  <si>
    <r>
      <t xml:space="preserve">       </t>
    </r>
    <r>
      <rPr>
        <b/>
        <i/>
        <sz val="16"/>
        <rFont val="ＭＳ Ｐ明朝"/>
        <family val="1"/>
        <charset val="128"/>
      </rPr>
      <t/>
    </r>
    <phoneticPr fontId="19"/>
  </si>
  <si>
    <t>DONGJIN SHIPPING CO., LTD.</t>
    <phoneticPr fontId="19"/>
  </si>
  <si>
    <t>CONTAINER VESSEL SCHEDULE</t>
    <phoneticPr fontId="19"/>
  </si>
  <si>
    <t>☆光陽向け/仁川向け/東南アジア航路つきましては、弊社まで直接お問い合わせ下さい。</t>
    <rPh sb="1" eb="2">
      <t>ヒカリ</t>
    </rPh>
    <rPh sb="3" eb="4">
      <t>ム</t>
    </rPh>
    <rPh sb="6" eb="8">
      <t>インチョン</t>
    </rPh>
    <rPh sb="8" eb="9">
      <t>ム</t>
    </rPh>
    <rPh sb="11" eb="13">
      <t>トウナン</t>
    </rPh>
    <rPh sb="16" eb="18">
      <t>コウロ</t>
    </rPh>
    <rPh sb="25" eb="27">
      <t>ヘイシャ</t>
    </rPh>
    <rPh sb="29" eb="31">
      <t>チョクセツ</t>
    </rPh>
    <rPh sb="32" eb="33">
      <t>ト</t>
    </rPh>
    <rPh sb="34" eb="35">
      <t>ア</t>
    </rPh>
    <rPh sb="37" eb="38">
      <t>クダ</t>
    </rPh>
    <phoneticPr fontId="19"/>
  </si>
  <si>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
  </si>
  <si>
    <t>☆本スケジュールは天候やその他事情により予告なく変更される場合が御座います。</t>
    <rPh sb="24" eb="26">
      <t>ヘンコウ</t>
    </rPh>
    <phoneticPr fontId="2"/>
  </si>
  <si>
    <t>URL: http://www.dongjinagency.jp/</t>
    <phoneticPr fontId="19"/>
  </si>
  <si>
    <t>※ホームページ内→『SERVICE』→『動静・為替情報』</t>
    <rPh sb="7" eb="8">
      <t>ナイ</t>
    </rPh>
    <rPh sb="20" eb="22">
      <t>ドウセイ</t>
    </rPh>
    <rPh sb="23" eb="25">
      <t>カワセ</t>
    </rPh>
    <rPh sb="25" eb="27">
      <t>ジョウホウ</t>
    </rPh>
    <phoneticPr fontId="2"/>
  </si>
  <si>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9"/>
  </si>
  <si>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9"/>
  </si>
  <si>
    <t>VESSEL NAME</t>
    <phoneticPr fontId="19"/>
  </si>
  <si>
    <t>VOY.</t>
    <phoneticPr fontId="19"/>
  </si>
  <si>
    <t>釜山旧港</t>
    <rPh sb="0" eb="2">
      <t>プサン</t>
    </rPh>
    <rPh sb="2" eb="3">
      <t>キュウ</t>
    </rPh>
    <rPh sb="3" eb="4">
      <t>コウ</t>
    </rPh>
    <phoneticPr fontId="2"/>
  </si>
  <si>
    <t>東　京</t>
    <rPh sb="0" eb="1">
      <t>ヒガシ</t>
    </rPh>
    <rPh sb="2" eb="3">
      <t>キョウ</t>
    </rPh>
    <phoneticPr fontId="2"/>
  </si>
  <si>
    <t>横　浜</t>
    <rPh sb="0" eb="1">
      <t>ヨコ</t>
    </rPh>
    <rPh sb="2" eb="3">
      <t>ハマ</t>
    </rPh>
    <phoneticPr fontId="2"/>
  </si>
  <si>
    <t>名古屋</t>
    <rPh sb="0" eb="3">
      <t>ナゴヤ</t>
    </rPh>
    <phoneticPr fontId="2"/>
  </si>
  <si>
    <t>釜山新港</t>
    <rPh sb="0" eb="2">
      <t>プサン</t>
    </rPh>
    <rPh sb="2" eb="4">
      <t>シンコウ</t>
    </rPh>
    <phoneticPr fontId="2"/>
  </si>
  <si>
    <t>VESSEL NAME</t>
  </si>
  <si>
    <t>釜山新港</t>
    <rPh sb="0" eb="4">
      <t>プサンシンコウ</t>
    </rPh>
    <phoneticPr fontId="19"/>
  </si>
  <si>
    <t>博　多</t>
    <rPh sb="0" eb="1">
      <t>ヒロシ</t>
    </rPh>
    <rPh sb="2" eb="3">
      <t>タ</t>
    </rPh>
    <phoneticPr fontId="2"/>
  </si>
  <si>
    <t>徳　山</t>
    <rPh sb="0" eb="1">
      <t>トク</t>
    </rPh>
    <rPh sb="2" eb="3">
      <t>ヤマ</t>
    </rPh>
    <phoneticPr fontId="2"/>
  </si>
  <si>
    <t>門　司</t>
    <rPh sb="0" eb="1">
      <t>モン</t>
    </rPh>
    <rPh sb="2" eb="3">
      <t>ツカサ</t>
    </rPh>
    <phoneticPr fontId="2"/>
  </si>
  <si>
    <t>ひびき</t>
  </si>
  <si>
    <t>N</t>
    <phoneticPr fontId="2"/>
  </si>
  <si>
    <t>-</t>
    <phoneticPr fontId="2"/>
  </si>
  <si>
    <t>W</t>
  </si>
  <si>
    <t>-</t>
  </si>
  <si>
    <t>W</t>
    <phoneticPr fontId="19"/>
  </si>
  <si>
    <t>DONGJIN FIDES</t>
    <phoneticPr fontId="2"/>
  </si>
  <si>
    <t>N</t>
    <phoneticPr fontId="19"/>
  </si>
  <si>
    <t>DONGJIN VENUS</t>
    <phoneticPr fontId="2"/>
  </si>
  <si>
    <t>SKIP</t>
    <phoneticPr fontId="2"/>
  </si>
  <si>
    <t>DONGJIN ENTERPRISE</t>
    <phoneticPr fontId="2"/>
  </si>
  <si>
    <t>W</t>
    <phoneticPr fontId="2"/>
  </si>
  <si>
    <t>-</t>
    <phoneticPr fontId="19"/>
  </si>
  <si>
    <t>清　水</t>
    <rPh sb="0" eb="1">
      <t>キヨシ</t>
    </rPh>
    <rPh sb="2" eb="3">
      <t>ミズ</t>
    </rPh>
    <phoneticPr fontId="2"/>
  </si>
  <si>
    <t>四日市</t>
    <rPh sb="0" eb="3">
      <t>ヨッカイチ</t>
    </rPh>
    <phoneticPr fontId="2"/>
  </si>
  <si>
    <t>PANCON SUCCESS</t>
    <phoneticPr fontId="2"/>
  </si>
  <si>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</si>
  <si>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
  </si>
  <si>
    <t>大阪事務所</t>
    <rPh sb="0" eb="2">
      <t>オオサカ</t>
    </rPh>
    <rPh sb="2" eb="4">
      <t>ジム</t>
    </rPh>
    <rPh sb="4" eb="5">
      <t>ショ</t>
    </rPh>
    <phoneticPr fontId="2"/>
  </si>
  <si>
    <t>釜　山</t>
    <rPh sb="0" eb="1">
      <t>カマ</t>
    </rPh>
    <rPh sb="2" eb="3">
      <t>ヤマ</t>
    </rPh>
    <phoneticPr fontId="2"/>
  </si>
  <si>
    <t>大　阪</t>
    <rPh sb="0" eb="1">
      <t>ダイ</t>
    </rPh>
    <rPh sb="2" eb="3">
      <t>サカ</t>
    </rPh>
    <phoneticPr fontId="2"/>
  </si>
  <si>
    <t>神　戸</t>
    <rPh sb="0" eb="1">
      <t>カミ</t>
    </rPh>
    <rPh sb="2" eb="3">
      <t>ト</t>
    </rPh>
    <phoneticPr fontId="2"/>
  </si>
  <si>
    <t>大阪市中央区南本町3-6-6　船場エコービル</t>
    <rPh sb="0" eb="2">
      <t>オオサカ</t>
    </rPh>
    <rPh sb="2" eb="3">
      <t>シ</t>
    </rPh>
    <rPh sb="3" eb="6">
      <t>チュウオウク</t>
    </rPh>
    <rPh sb="6" eb="7">
      <t>ミナミ</t>
    </rPh>
    <rPh sb="7" eb="9">
      <t>ホンチョウ</t>
    </rPh>
    <rPh sb="15" eb="17">
      <t>センバ</t>
    </rPh>
    <phoneticPr fontId="2"/>
  </si>
  <si>
    <t>【カスタマーサービス部】TEL: 03-6778-1801  FAX: 03-6778-1821</t>
    <rPh sb="10" eb="11">
      <t>ブ</t>
    </rPh>
    <phoneticPr fontId="19"/>
  </si>
  <si>
    <t>【TEL】 06-6120-2100</t>
    <phoneticPr fontId="19"/>
  </si>
  <si>
    <t>【運航部】TEL: 03-6778-1802  FAX: 03-6778-1821</t>
    <rPh sb="1" eb="4">
      <t>ウンコウブ</t>
    </rPh>
    <phoneticPr fontId="19"/>
  </si>
  <si>
    <t>【FAX】 06-6120-2098</t>
    <phoneticPr fontId="19"/>
  </si>
  <si>
    <t>【管理部】TEL: 03-6778-1803  FAX: 03-6778-1822</t>
    <rPh sb="1" eb="3">
      <t>カンリ</t>
    </rPh>
    <rPh sb="3" eb="4">
      <t>ブ</t>
    </rPh>
    <phoneticPr fontId="19"/>
  </si>
  <si>
    <t>【B/Lカウンター】 TEL : 03-6778-1804 FAX : 03-6778-1823</t>
    <phoneticPr fontId="2"/>
  </si>
  <si>
    <r>
      <rPr>
        <b/>
        <i/>
        <sz val="16"/>
        <rFont val="ＭＳ Ｐ明朝"/>
        <family val="1"/>
        <charset val="128"/>
      </rPr>
      <t>　</t>
    </r>
    <r>
      <rPr>
        <b/>
        <i/>
        <sz val="16"/>
        <rFont val="Times New Roman"/>
        <family val="1"/>
      </rPr>
      <t xml:space="preserve">              </t>
    </r>
    <phoneticPr fontId="19"/>
  </si>
  <si>
    <t xml:space="preserve">   DONGJIN SHIPPING CO., LTD.</t>
    <phoneticPr fontId="19"/>
  </si>
  <si>
    <r>
      <rPr>
        <sz val="16"/>
        <rFont val="Times New Roman"/>
        <family val="1"/>
      </rPr>
      <t xml:space="preserve">        </t>
    </r>
    <r>
      <rPr>
        <u/>
        <sz val="16"/>
        <rFont val="Times New Roman"/>
        <family val="1"/>
      </rPr>
      <t xml:space="preserve"> BULK VESSEL SCHEDULE </t>
    </r>
    <phoneticPr fontId="19"/>
  </si>
  <si>
    <r>
      <rPr>
        <sz val="14"/>
        <rFont val="ＭＳ Ｐ明朝"/>
        <family val="1"/>
        <charset val="128"/>
      </rPr>
      <t>☆危険品積載</t>
    </r>
    <r>
      <rPr>
        <sz val="14"/>
        <rFont val="ＭＳ Ｐゴシック"/>
        <family val="3"/>
        <charset val="128"/>
      </rPr>
      <t>：【</t>
    </r>
    <r>
      <rPr>
        <b/>
        <sz val="14"/>
        <rFont val="ＭＳ Ｐゴシック"/>
        <family val="3"/>
        <charset val="128"/>
      </rPr>
      <t>DONGJIN NAGOYA】【DONGJIN GENIUS】</t>
    </r>
    <r>
      <rPr>
        <sz val="14"/>
        <rFont val="ＭＳ Ｐ明朝"/>
        <family val="1"/>
        <charset val="128"/>
      </rPr>
      <t>にて取扱い可</t>
    </r>
    <rPh sb="1" eb="3">
      <t>キケン</t>
    </rPh>
    <rPh sb="3" eb="4">
      <t>ヒン</t>
    </rPh>
    <rPh sb="4" eb="6">
      <t>セキサイ</t>
    </rPh>
    <rPh sb="41" eb="43">
      <t>トリアツカ</t>
    </rPh>
    <rPh sb="44" eb="45">
      <t>カ</t>
    </rPh>
    <phoneticPr fontId="2"/>
  </si>
  <si>
    <t>(ONDECK条件/CLASS:1,2,7は不可）</t>
    <rPh sb="7" eb="9">
      <t>ジョウケン</t>
    </rPh>
    <rPh sb="22" eb="24">
      <t>フカ</t>
    </rPh>
    <phoneticPr fontId="19"/>
  </si>
  <si>
    <r>
      <rPr>
        <b/>
        <u/>
        <sz val="14"/>
        <rFont val="ＭＳ Ｐ明朝"/>
        <family val="1"/>
        <charset val="128"/>
      </rPr>
      <t>※印</t>
    </r>
    <r>
      <rPr>
        <u/>
        <sz val="14"/>
        <rFont val="ＭＳ Ｐ明朝"/>
        <family val="1"/>
        <charset val="128"/>
      </rPr>
      <t>の本船は遅れが生じております。　</t>
    </r>
    <phoneticPr fontId="19"/>
  </si>
  <si>
    <r>
      <rPr>
        <b/>
        <u/>
        <sz val="13"/>
        <rFont val="ＭＳ Ｐ明朝"/>
        <family val="1"/>
        <charset val="128"/>
      </rPr>
      <t>横浜</t>
    </r>
    <r>
      <rPr>
        <b/>
        <u/>
        <sz val="13"/>
        <rFont val="Times New Roman"/>
        <family val="1"/>
      </rPr>
      <t>/</t>
    </r>
    <r>
      <rPr>
        <b/>
        <u/>
        <sz val="13"/>
        <rFont val="ＭＳ Ｐ明朝"/>
        <family val="1"/>
        <charset val="128"/>
      </rPr>
      <t>名古屋</t>
    </r>
    <r>
      <rPr>
        <b/>
        <u/>
        <sz val="13"/>
        <rFont val="Times New Roman"/>
        <family val="1"/>
      </rPr>
      <t>/</t>
    </r>
    <r>
      <rPr>
        <b/>
        <u/>
        <sz val="13"/>
        <rFont val="ＭＳ Ｐ明朝"/>
        <family val="1"/>
        <charset val="128"/>
      </rPr>
      <t>呉</t>
    </r>
    <r>
      <rPr>
        <b/>
        <u/>
        <sz val="13"/>
        <rFont val="Times New Roman"/>
        <family val="1"/>
      </rPr>
      <t>/</t>
    </r>
    <r>
      <rPr>
        <b/>
        <u/>
        <sz val="13"/>
        <rFont val="ＭＳ Ｐ明朝"/>
        <family val="1"/>
        <charset val="128"/>
      </rPr>
      <t>大阪</t>
    </r>
    <r>
      <rPr>
        <b/>
        <u/>
        <sz val="13"/>
        <rFont val="Times New Roman"/>
        <family val="1"/>
      </rPr>
      <t>/</t>
    </r>
    <r>
      <rPr>
        <b/>
        <u/>
        <sz val="13"/>
        <rFont val="ＭＳ Ｐ明朝"/>
        <family val="1"/>
        <charset val="128"/>
      </rPr>
      <t>神戸</t>
    </r>
    <r>
      <rPr>
        <u/>
        <sz val="13"/>
        <rFont val="ＭＳ Ｐゴシック"/>
        <family val="3"/>
        <charset val="128"/>
      </rPr>
      <t xml:space="preserve"> </t>
    </r>
    <rPh sb="0" eb="2">
      <t>ヨコハマ</t>
    </rPh>
    <rPh sb="3" eb="6">
      <t>ナゴヤ</t>
    </rPh>
    <rPh sb="7" eb="8">
      <t>クレ</t>
    </rPh>
    <rPh sb="9" eb="11">
      <t>オオサカ</t>
    </rPh>
    <rPh sb="12" eb="14">
      <t>コウベ</t>
    </rPh>
    <phoneticPr fontId="19"/>
  </si>
  <si>
    <t>門司</t>
    <rPh sb="0" eb="2">
      <t>モジ</t>
    </rPh>
    <phoneticPr fontId="19"/>
  </si>
  <si>
    <t>呉</t>
    <rPh sb="0" eb="1">
      <t>クレ</t>
    </rPh>
    <phoneticPr fontId="19"/>
  </si>
  <si>
    <t>大阪</t>
    <rPh sb="0" eb="2">
      <t>オオサカ</t>
    </rPh>
    <phoneticPr fontId="19"/>
  </si>
  <si>
    <t>神戸</t>
    <rPh sb="0" eb="2">
      <t>コウベ</t>
    </rPh>
    <phoneticPr fontId="19"/>
  </si>
  <si>
    <t>東進エージェンシー株式会社(日本総代理店）</t>
    <rPh sb="0" eb="2">
      <t>トウシン</t>
    </rPh>
    <rPh sb="9" eb="13">
      <t>カブシキガイシャ</t>
    </rPh>
    <rPh sb="14" eb="16">
      <t>ニホン</t>
    </rPh>
    <rPh sb="16" eb="20">
      <t>ソウダイリテン</t>
    </rPh>
    <phoneticPr fontId="2"/>
  </si>
  <si>
    <t>N</t>
  </si>
  <si>
    <t>DONGJIN NAGOYA</t>
    <phoneticPr fontId="19"/>
  </si>
  <si>
    <t>☆本スケジュールは天候やその他事情により予告なく変更される場合が御座います。</t>
    <rPh sb="24" eb="26">
      <t>ヘンコウ</t>
    </rPh>
    <rPh sb="29" eb="31">
      <t>バアイ</t>
    </rPh>
    <phoneticPr fontId="19"/>
  </si>
  <si>
    <t>☆最新動静につきましては、弊社ホームページをご確認下さい。（30分毎更新）</t>
    <rPh sb="1" eb="3">
      <t>サイシン</t>
    </rPh>
    <rPh sb="3" eb="5">
      <t>ドウセイ</t>
    </rPh>
    <rPh sb="13" eb="15">
      <t>ヘイシャ</t>
    </rPh>
    <rPh sb="23" eb="26">
      <t>カクニンクダ</t>
    </rPh>
    <rPh sb="32" eb="33">
      <t>フン</t>
    </rPh>
    <rPh sb="33" eb="34">
      <t>マイ</t>
    </rPh>
    <rPh sb="34" eb="36">
      <t>コウシン</t>
    </rPh>
    <phoneticPr fontId="2"/>
  </si>
  <si>
    <t>PEGASUS TERA</t>
    <phoneticPr fontId="2"/>
  </si>
  <si>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
  </si>
  <si>
    <t>PEGASUS PETA</t>
    <phoneticPr fontId="2"/>
  </si>
  <si>
    <t>DONGJIN GENIUS</t>
  </si>
  <si>
    <t>SKY AURORA</t>
    <phoneticPr fontId="19"/>
  </si>
  <si>
    <t>HONOR OCEAN</t>
  </si>
  <si>
    <t>PEGASUS PACER</t>
    <phoneticPr fontId="2"/>
  </si>
  <si>
    <t>PACIFIC BUSAN</t>
  </si>
  <si>
    <t>SKY GLORY</t>
    <phoneticPr fontId="19"/>
  </si>
  <si>
    <t>DONGJIN GENIUS</t>
    <phoneticPr fontId="19"/>
  </si>
  <si>
    <t>HONOR OCEAN</t>
    <phoneticPr fontId="2"/>
  </si>
  <si>
    <r>
      <rPr>
        <b/>
        <u/>
        <sz val="12"/>
        <rFont val="ＭＳ Ｐ明朝"/>
        <family val="1"/>
        <charset val="128"/>
      </rPr>
      <t>清水</t>
    </r>
    <r>
      <rPr>
        <b/>
        <u/>
        <sz val="12"/>
        <rFont val="Times New Roman"/>
        <family val="1"/>
      </rPr>
      <t>/</t>
    </r>
    <r>
      <rPr>
        <b/>
        <u/>
        <sz val="12"/>
        <rFont val="ＭＳ Ｐ明朝"/>
        <family val="1"/>
        <charset val="128"/>
      </rPr>
      <t>四日市</t>
    </r>
    <r>
      <rPr>
        <b/>
        <sz val="12"/>
        <rFont val="Times New Roman"/>
        <family val="1"/>
      </rPr>
      <t>- FCL / LCL</t>
    </r>
    <phoneticPr fontId="19"/>
  </si>
  <si>
    <t>2503</t>
    <phoneticPr fontId="2"/>
  </si>
  <si>
    <t>東進エージェンシー株式会社（日本総代理店）</t>
    <phoneticPr fontId="2"/>
  </si>
  <si>
    <t>2506</t>
    <phoneticPr fontId="19"/>
  </si>
  <si>
    <t>※印の本船は遅れが生じております。　</t>
    <phoneticPr fontId="19"/>
  </si>
  <si>
    <t>2504</t>
    <phoneticPr fontId="2"/>
  </si>
  <si>
    <t>2505</t>
    <phoneticPr fontId="2"/>
  </si>
  <si>
    <t>0266</t>
    <phoneticPr fontId="19"/>
  </si>
  <si>
    <t>2505</t>
    <phoneticPr fontId="19"/>
  </si>
  <si>
    <t>0266</t>
    <phoneticPr fontId="2"/>
  </si>
  <si>
    <t>1031</t>
    <phoneticPr fontId="2"/>
  </si>
  <si>
    <t>2506</t>
    <phoneticPr fontId="2"/>
  </si>
  <si>
    <t>2508</t>
    <phoneticPr fontId="19"/>
  </si>
  <si>
    <t>2510</t>
    <phoneticPr fontId="19"/>
  </si>
  <si>
    <t>0570</t>
    <phoneticPr fontId="19"/>
  </si>
  <si>
    <t>0571</t>
    <phoneticPr fontId="19"/>
  </si>
  <si>
    <t>0230</t>
    <phoneticPr fontId="2"/>
  </si>
  <si>
    <t>0288</t>
    <phoneticPr fontId="19"/>
  </si>
  <si>
    <t>2/2</t>
    <phoneticPr fontId="19"/>
  </si>
  <si>
    <t>2/5-6</t>
    <phoneticPr fontId="19"/>
  </si>
  <si>
    <t>2/4-4</t>
    <phoneticPr fontId="19"/>
  </si>
  <si>
    <t>2/6-6</t>
    <phoneticPr fontId="19"/>
  </si>
  <si>
    <t>2/7-7</t>
    <phoneticPr fontId="19"/>
  </si>
  <si>
    <t>2/6-7</t>
    <phoneticPr fontId="19"/>
  </si>
  <si>
    <t>2/9</t>
    <phoneticPr fontId="19"/>
  </si>
  <si>
    <t>☆</t>
    <phoneticPr fontId="19"/>
  </si>
  <si>
    <t>☆</t>
    <phoneticPr fontId="2"/>
  </si>
  <si>
    <t>2/1</t>
    <phoneticPr fontId="19"/>
  </si>
  <si>
    <t>0267</t>
    <phoneticPr fontId="2"/>
  </si>
  <si>
    <t>0267</t>
    <phoneticPr fontId="19"/>
  </si>
  <si>
    <t>2507</t>
    <phoneticPr fontId="2"/>
  </si>
  <si>
    <t>1032</t>
    <phoneticPr fontId="2"/>
  </si>
  <si>
    <t>1033</t>
    <phoneticPr fontId="2"/>
  </si>
  <si>
    <t>2512</t>
    <phoneticPr fontId="19"/>
  </si>
  <si>
    <t>0572</t>
    <phoneticPr fontId="19"/>
  </si>
  <si>
    <t>0231</t>
    <phoneticPr fontId="2"/>
  </si>
  <si>
    <t>0573</t>
    <phoneticPr fontId="19"/>
  </si>
  <si>
    <t>2/12-13</t>
    <phoneticPr fontId="19"/>
  </si>
  <si>
    <t>0289</t>
    <phoneticPr fontId="19"/>
  </si>
  <si>
    <t>0290</t>
    <phoneticPr fontId="19"/>
  </si>
  <si>
    <t>2/10</t>
    <phoneticPr fontId="19"/>
  </si>
  <si>
    <t>2/13</t>
    <phoneticPr fontId="19"/>
  </si>
  <si>
    <t>2/11-11</t>
    <phoneticPr fontId="19"/>
  </si>
  <si>
    <t>2/14-14</t>
    <phoneticPr fontId="19"/>
  </si>
  <si>
    <t>2/12-12</t>
    <phoneticPr fontId="19"/>
  </si>
  <si>
    <t>2/12</t>
    <phoneticPr fontId="19"/>
  </si>
  <si>
    <t>2/13-13</t>
    <phoneticPr fontId="19"/>
  </si>
  <si>
    <t>2/13-14</t>
    <phoneticPr fontId="19"/>
  </si>
  <si>
    <t>2/16</t>
    <phoneticPr fontId="19"/>
  </si>
  <si>
    <t>2/15</t>
    <phoneticPr fontId="19"/>
  </si>
  <si>
    <t>0268</t>
    <phoneticPr fontId="19"/>
  </si>
  <si>
    <t>2507</t>
    <phoneticPr fontId="19"/>
  </si>
  <si>
    <t>0268</t>
    <phoneticPr fontId="2"/>
  </si>
  <si>
    <t>2508</t>
    <phoneticPr fontId="2"/>
  </si>
  <si>
    <t>1034</t>
    <phoneticPr fontId="2"/>
  </si>
  <si>
    <t>2509</t>
    <phoneticPr fontId="2"/>
  </si>
  <si>
    <t>2514</t>
    <phoneticPr fontId="19"/>
  </si>
  <si>
    <t>0232</t>
    <phoneticPr fontId="2"/>
  </si>
  <si>
    <t>0575</t>
    <phoneticPr fontId="19"/>
  </si>
  <si>
    <t>0291</t>
    <phoneticPr fontId="19"/>
  </si>
  <si>
    <t>2/19-20</t>
    <phoneticPr fontId="19"/>
  </si>
  <si>
    <t>2/17</t>
    <phoneticPr fontId="19"/>
  </si>
  <si>
    <t>2/18-18</t>
    <phoneticPr fontId="19"/>
  </si>
  <si>
    <t>2/20-20</t>
    <phoneticPr fontId="19"/>
  </si>
  <si>
    <t>☆配船入れ替え</t>
    <rPh sb="1" eb="2">
      <t>ハイ</t>
    </rPh>
    <rPh sb="2" eb="3">
      <t>セン</t>
    </rPh>
    <rPh sb="3" eb="4">
      <t>イ</t>
    </rPh>
    <rPh sb="5" eb="6">
      <t>カ</t>
    </rPh>
    <phoneticPr fontId="19"/>
  </si>
  <si>
    <t>2/20-21</t>
    <phoneticPr fontId="19"/>
  </si>
  <si>
    <t>2/21-21</t>
    <phoneticPr fontId="19"/>
  </si>
  <si>
    <t>2/23</t>
    <phoneticPr fontId="19"/>
  </si>
  <si>
    <t>HEUNG-A JANICE</t>
    <phoneticPr fontId="2"/>
  </si>
  <si>
    <t>2/1</t>
    <phoneticPr fontId="2"/>
  </si>
  <si>
    <t>0269</t>
    <phoneticPr fontId="19"/>
  </si>
  <si>
    <t>2/2</t>
    <phoneticPr fontId="2"/>
  </si>
  <si>
    <t>0269</t>
    <phoneticPr fontId="2"/>
  </si>
  <si>
    <t>2510</t>
    <phoneticPr fontId="2"/>
  </si>
  <si>
    <t>1035</t>
    <phoneticPr fontId="2"/>
  </si>
  <si>
    <t>1036</t>
    <phoneticPr fontId="2"/>
  </si>
  <si>
    <t>2516</t>
    <phoneticPr fontId="19"/>
  </si>
  <si>
    <t>0574</t>
    <phoneticPr fontId="19"/>
  </si>
  <si>
    <t>0576</t>
    <phoneticPr fontId="19"/>
  </si>
  <si>
    <t>0233</t>
    <phoneticPr fontId="2"/>
  </si>
  <si>
    <t>0577</t>
    <phoneticPr fontId="19"/>
  </si>
  <si>
    <t>2/9</t>
    <phoneticPr fontId="2"/>
  </si>
  <si>
    <t>2/3</t>
    <phoneticPr fontId="2"/>
  </si>
  <si>
    <t>☆PACIFIC BUSAN 2510W 遅延回復の為SKIP</t>
    <rPh sb="21" eb="25">
      <t>チエンカイフク</t>
    </rPh>
    <rPh sb="26" eb="27">
      <t>タメ</t>
    </rPh>
    <phoneticPr fontId="2"/>
  </si>
  <si>
    <t>2/26-27</t>
    <phoneticPr fontId="19"/>
  </si>
  <si>
    <t>0292</t>
    <phoneticPr fontId="19"/>
  </si>
  <si>
    <t>2/24</t>
    <phoneticPr fontId="19"/>
  </si>
  <si>
    <t>2/27</t>
    <phoneticPr fontId="19"/>
  </si>
  <si>
    <t>2/25-25</t>
    <phoneticPr fontId="19"/>
  </si>
  <si>
    <t>2/28-28</t>
    <phoneticPr fontId="19"/>
  </si>
  <si>
    <t>2/26-26</t>
    <phoneticPr fontId="19"/>
  </si>
  <si>
    <t>2/27-28</t>
    <phoneticPr fontId="19"/>
  </si>
  <si>
    <t>3/2</t>
    <phoneticPr fontId="19"/>
  </si>
  <si>
    <t>3/1</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</si>
</sst>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mm/dd"/>
    <numFmt numFmtId="177" formatCode="m/d;@"/>
  </numFmts>
  <fonts count="78"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u/>
      <sz val="14"/>
      <name val="Times New Roman"/>
      <family val="1"/>
    </font>
    <font>
      <b/>
      <sz val="12"/>
      <name val="ＭＳ Ｐゴシック"/>
      <family val="3"/>
      <charset val="128"/>
    </font>
    <font>
      <sz val="10"/>
      <name val="ＭＳ Ｐゴシック"/>
      <family val="3"/>
      <charset val="128"/>
    </font>
    <font>
      <b/>
      <sz val="10"/>
      <name val="ＭＳ Ｐゴシック"/>
      <family val="3"/>
      <charset val="128"/>
    </font>
    <font>
      <b/>
      <sz val="11"/>
      <name val="ＭＳ Ｐゴシック"/>
      <family val="3"/>
      <charset val="128"/>
    </font>
    <font>
      <b/>
      <sz val="18"/>
      <name val="ＭＳ Ｐゴシック"/>
      <family val="3"/>
      <charset val="128"/>
    </font>
    <font>
      <b/>
      <u/>
      <sz val="11"/>
      <name val="ＭＳ Ｐゴシック"/>
      <family val="3"/>
      <charset val="128"/>
    </font>
    <font>
      <b/>
      <i/>
      <sz val="25"/>
      <name val="Times New Roman"/>
      <family val="1"/>
    </font>
    <font>
      <b/>
      <u/>
      <sz val="13"/>
      <name val="Times New Roman"/>
      <family val="1"/>
    </font>
    <font>
      <u/>
      <sz val="13"/>
      <name val="ＭＳ Ｐゴシック"/>
      <family val="3"/>
      <charset val="128"/>
    </font>
    <font>
      <sz val="12"/>
      <name val="ＭＳ Ｐゴシック"/>
      <family val="3"/>
      <charset val="128"/>
    </font>
    <font>
      <u/>
      <sz val="13"/>
      <name val="Times New Roman"/>
      <family val="1"/>
    </font>
    <font>
      <b/>
      <sz val="17"/>
      <name val="ＭＳ Ｐゴシック"/>
      <family val="3"/>
      <charset val="128"/>
    </font>
    <font>
      <u/>
      <sz val="15"/>
      <name val="Times New Roman"/>
      <family val="1"/>
    </font>
    <font>
      <sz val="6"/>
      <name val="ＭＳ Ｐゴシック"/>
      <family val="2"/>
      <charset val="128"/>
      <scheme val="minor"/>
    </font>
    <font>
      <u/>
      <sz val="12"/>
      <name val="ＭＳ Ｐ明朝"/>
      <family val="1"/>
      <charset val="128"/>
    </font>
    <font>
      <b/>
      <u/>
      <sz val="12"/>
      <name val="ＭＳ Ｐ明朝"/>
      <family val="1"/>
      <charset val="128"/>
    </font>
    <font>
      <sz val="10"/>
      <name val="ＭＳ Ｐ明朝"/>
      <family val="1"/>
      <charset val="128"/>
    </font>
    <font>
      <sz val="12"/>
      <name val="Times New Roman"/>
      <family val="1"/>
    </font>
    <font>
      <b/>
      <i/>
      <sz val="16"/>
      <name val="Times New Roman"/>
      <family val="1"/>
    </font>
    <font>
      <b/>
      <i/>
      <sz val="16"/>
      <name val="ＭＳ Ｐ明朝"/>
      <family val="1"/>
      <charset val="128"/>
    </font>
    <font>
      <u/>
      <sz val="16"/>
      <name val="Times New Roman"/>
      <family val="1"/>
    </font>
    <font>
      <sz val="16"/>
      <name val="Times New Roman"/>
      <family val="1"/>
    </font>
    <font>
      <b/>
      <u/>
      <sz val="13"/>
      <name val="ＭＳ Ｐ明朝"/>
      <family val="1"/>
      <charset val="128"/>
    </font>
    <font>
      <sz val="10"/>
      <color theme="1"/>
      <name val="ＭＳ Ｐゴシック"/>
      <family val="3"/>
      <charset val="128"/>
      <scheme val="minor"/>
    </font>
    <font>
      <b/>
      <u/>
      <sz val="12"/>
      <name val="Times New Roman"/>
      <family val="1"/>
    </font>
    <font>
      <u/>
      <sz val="18"/>
      <name val="Times New Roman"/>
      <family val="1"/>
    </font>
    <font>
      <sz val="11"/>
      <name val="ＭＳ Ｐ明朝"/>
      <family val="1"/>
      <charset val="128"/>
    </font>
    <font>
      <sz val="11"/>
      <color theme="1"/>
      <name val="ＭＳ Ｐ明朝"/>
      <family val="1"/>
      <charset val="128"/>
    </font>
    <font>
      <sz val="14"/>
      <color theme="1"/>
      <name val="ＭＳ Ｐ明朝"/>
      <family val="1"/>
      <charset val="128"/>
    </font>
    <font>
      <b/>
      <sz val="12"/>
      <name val="Times New Roman"/>
      <family val="1"/>
    </font>
    <font>
      <b/>
      <sz val="11"/>
      <name val="ＭＳ Ｐ明朝"/>
      <family val="1"/>
      <charset val="128"/>
    </font>
    <font>
      <b/>
      <sz val="10.5"/>
      <name val="Times New Roman"/>
      <family val="1"/>
    </font>
    <font>
      <b/>
      <sz val="10.5"/>
      <name val="ＭＳ Ｐ明朝"/>
      <family val="1"/>
      <charset val="128"/>
    </font>
    <font>
      <b/>
      <i/>
      <sz val="24"/>
      <name val="ＭＳ Ｐ明朝"/>
      <family val="1"/>
      <charset val="128"/>
    </font>
    <font>
      <b/>
      <i/>
      <sz val="24"/>
      <name val="Times New Roman"/>
      <family val="1"/>
    </font>
    <font>
      <u/>
      <sz val="16"/>
      <color theme="1"/>
      <name val="Times New Roman"/>
      <family val="1"/>
    </font>
    <font>
      <b/>
      <sz val="11"/>
      <color theme="1"/>
      <name val="ＭＳ Ｐゴシック"/>
      <family val="3"/>
      <charset val="128"/>
      <scheme val="minor"/>
    </font>
    <font>
      <sz val="11"/>
      <color theme="1"/>
      <name val="Times New Roman"/>
      <family val="1"/>
    </font>
    <font>
      <b/>
      <sz val="10"/>
      <color theme="1"/>
      <name val="ＭＳ Ｐゴシック"/>
      <family val="3"/>
      <charset val="128"/>
      <scheme val="minor"/>
    </font>
    <font>
      <sz val="9"/>
      <color rgb="FFFF0000"/>
      <name val="Tahoma"/>
      <family val="3"/>
      <charset val="128"/>
    </font>
    <font>
      <sz val="9"/>
      <color indexed="10"/>
      <name val="Tahoma"/>
      <family val="3"/>
      <charset val="128"/>
    </font>
    <font>
      <sz val="11"/>
      <name val="ＭＳ Ｐゴシック"/>
      <family val="3"/>
      <charset val="128"/>
      <scheme val="minor"/>
    </font>
    <font>
      <b/>
      <u/>
      <sz val="13"/>
      <name val="Times New Roman"/>
      <family val="1"/>
      <charset val="128"/>
    </font>
    <font>
      <b/>
      <u/>
      <sz val="12"/>
      <name val="Times New Roman"/>
      <family val="1"/>
      <charset val="128"/>
    </font>
    <font>
      <sz val="12"/>
      <color theme="1"/>
      <name val="ＭＳ Ｐゴシック"/>
      <family val="2"/>
      <charset val="128"/>
      <scheme val="minor"/>
    </font>
    <font>
      <b/>
      <sz val="11"/>
      <color theme="1"/>
      <name val="ＭＳ Ｐゴシック"/>
      <family val="2"/>
      <charset val="128"/>
      <scheme val="minor"/>
    </font>
    <font>
      <b/>
      <u/>
      <sz val="16"/>
      <name val="Times New Roman"/>
      <family val="1"/>
    </font>
    <font>
      <sz val="11"/>
      <color rgb="FFFF0000"/>
      <name val="ＭＳ Ｐゴシック"/>
      <family val="2"/>
      <charset val="128"/>
      <scheme val="minor"/>
    </font>
    <font>
      <b/>
      <sz val="11"/>
      <color rgb="FFFF0000"/>
      <name val="ＭＳ Ｐゴシック"/>
      <family val="3"/>
      <charset val="128"/>
    </font>
    <font>
      <sz val="14"/>
      <name val="ＭＳ Ｐゴシック"/>
      <family val="3"/>
      <charset val="128"/>
    </font>
    <font>
      <sz val="14"/>
      <color theme="1"/>
      <name val="ＭＳ Ｐゴシック"/>
      <family val="3"/>
      <charset val="128"/>
      <scheme val="minor"/>
    </font>
    <font>
      <b/>
      <i/>
      <sz val="28"/>
      <name val="Times New Roman"/>
      <family val="1"/>
    </font>
    <font>
      <sz val="14"/>
      <color rgb="FFFF0000"/>
      <name val="ＭＳ Ｐゴシック"/>
      <family val="3"/>
      <charset val="128"/>
    </font>
    <font>
      <sz val="12"/>
      <name val="ＭＳ Ｐ明朝"/>
      <family val="1"/>
      <charset val="128"/>
    </font>
    <font>
      <sz val="14"/>
      <name val="ＭＳ Ｐ明朝"/>
      <family val="1"/>
      <charset val="128"/>
    </font>
    <font>
      <b/>
      <sz val="14"/>
      <name val="ＭＳ Ｐゴシック"/>
      <family val="3"/>
      <charset val="128"/>
    </font>
    <font>
      <u/>
      <sz val="14"/>
      <name val="ＭＳ Ｐ明朝"/>
      <family val="1"/>
      <charset val="128"/>
    </font>
    <font>
      <b/>
      <u/>
      <sz val="14"/>
      <name val="ＭＳ Ｐ明朝"/>
      <family val="1"/>
      <charset val="128"/>
    </font>
    <font>
      <b/>
      <u/>
      <sz val="12"/>
      <name val="ＭＳ Ｐゴシック"/>
      <family val="3"/>
      <charset val="128"/>
    </font>
    <font>
      <sz val="12"/>
      <color theme="1"/>
      <name val="ＭＳ Ｐゴシック"/>
      <family val="3"/>
      <charset val="128"/>
      <scheme val="minor"/>
    </font>
    <font>
      <b/>
      <u/>
      <sz val="14"/>
      <name val="ＭＳ Ｐゴシック"/>
      <family val="3"/>
      <charset val="128"/>
    </font>
    <font>
      <sz val="14"/>
      <name val="Times New Roman"/>
      <family val="1"/>
    </font>
    <font>
      <u/>
      <sz val="12"/>
      <name val="Times New Roman"/>
      <family val="1"/>
    </font>
    <font>
      <sz val="12"/>
      <color theme="1"/>
      <name val="Times New Roman"/>
      <family val="1"/>
    </font>
    <font>
      <sz val="12"/>
      <name val="ＭＳ Ｐゴシック"/>
      <family val="3"/>
    </font>
    <font>
      <sz val="10"/>
      <name val="ＭＳ Ｐゴシック"/>
      <family val="3"/>
    </font>
    <font>
      <b/>
      <sz val="22"/>
      <name val="ＭＳ Ｐゴシック"/>
      <family val="3"/>
      <charset val="128"/>
    </font>
    <font>
      <b/>
      <sz val="11"/>
      <name val="ＭＳ Ｐゴシック"/>
      <family val="3"/>
      <charset val="128"/>
      <scheme val="minor"/>
    </font>
    <font>
      <sz val="14"/>
      <name val="ＭＳ Ｐゴシック"/>
      <family val="3"/>
    </font>
    <font>
      <sz val="11"/>
      <name val="ＭＳ Ｐゴシック"/>
      <family val="3"/>
    </font>
    <font>
      <sz val="11"/>
      <color theme="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top/>
      <bottom/>
      <diagonal/>
    </border>
  </borders>
  <cellStyleXfs count="2">
    <xf numFmtId="0" fontId="0" fillId="0" borderId="0">
      <alignment vertical="center"/>
    </xf>
    <xf numFmtId="0" fontId="1" fillId="0" borderId="0"/>
  </cellStyleXfs>
  <cellXfs count="198">
    <xf numFmtId="0" fontId="0" fillId="0" borderId="0" xfId="0">
      <alignment vertical="center"/>
    </xf>
    <xf numFmtId="0" fontId="10" fillId="0" borderId="0" xfId="1" applyFont="1"/>
    <xf numFmtId="49" fontId="7" fillId="0" borderId="36" xfId="1" applyNumberFormat="1" applyFont="1" applyBorder="1" applyAlignment="1">
      <alignment horizontal="right"/>
    </xf>
    <xf numFmtId="0" fontId="9" fillId="0" borderId="13" xfId="1" applyFont="1" applyBorder="1"/>
    <xf numFmtId="0" fontId="1" fillId="0" borderId="14" xfId="1" applyBorder="1"/>
    <xf numFmtId="0" fontId="1" fillId="0" borderId="20" xfId="1" applyBorder="1"/>
    <xf numFmtId="0" fontId="7" fillId="0" borderId="34" xfId="1" applyFont="1" applyBorder="1" applyAlignment="1">
      <alignment horizontal="left"/>
    </xf>
    <xf numFmtId="49" fontId="7" fillId="0" borderId="22" xfId="1" applyNumberFormat="1" applyFont="1" applyBorder="1" applyAlignment="1">
      <alignment horizontal="right"/>
    </xf>
    <xf numFmtId="0" fontId="7" fillId="0" borderId="2" xfId="1" applyFont="1" applyBorder="1"/>
    <xf numFmtId="0" fontId="7" fillId="0" borderId="30" xfId="1" applyFont="1" applyBorder="1"/>
    <xf numFmtId="0" fontId="1" fillId="0" borderId="32" xfId="1" applyBorder="1"/>
    <xf numFmtId="0" fontId="7" fillId="0" borderId="34" xfId="1" applyFont="1" applyBorder="1"/>
    <xf numFmtId="0" fontId="12" fillId="0" borderId="0" xfId="1" applyFont="1"/>
    <xf numFmtId="49" fontId="7" fillId="0" borderId="16" xfId="1" applyNumberFormat="1" applyFont="1" applyBorder="1" applyAlignment="1">
      <alignment horizontal="right"/>
    </xf>
    <xf numFmtId="49" fontId="7" fillId="0" borderId="17" xfId="1" applyNumberFormat="1" applyFont="1" applyBorder="1" applyAlignment="1">
      <alignment horizontal="right"/>
    </xf>
    <xf numFmtId="0" fontId="1" fillId="0" borderId="19" xfId="1" applyBorder="1"/>
    <xf numFmtId="0" fontId="6" fillId="0" borderId="0" xfId="1" applyFont="1"/>
    <xf numFmtId="0" fontId="5" fillId="0" borderId="0" xfId="1" applyFont="1" applyAlignment="1">
      <alignment horizontal="center"/>
    </xf>
    <xf numFmtId="0" fontId="13" fillId="0" borderId="0" xfId="1" applyFont="1"/>
    <xf numFmtId="0" fontId="20" fillId="0" borderId="0" xfId="1" applyFont="1" applyAlignment="1">
      <alignment horizontal="left"/>
    </xf>
    <xf numFmtId="14" fontId="15" fillId="0" borderId="0" xfId="1" applyNumberFormat="1" applyFont="1" applyAlignment="1">
      <alignment horizontal="center"/>
    </xf>
    <xf numFmtId="0" fontId="18" fillId="0" borderId="0" xfId="1" applyFont="1" applyAlignment="1">
      <alignment horizontal="center"/>
    </xf>
    <xf numFmtId="0" fontId="7" fillId="0" borderId="0" xfId="1" applyFont="1"/>
    <xf numFmtId="0" fontId="3" fillId="0" borderId="0" xfId="1" applyFont="1"/>
    <xf numFmtId="0" fontId="9" fillId="0" borderId="1" xfId="1" applyFont="1" applyBorder="1"/>
    <xf numFmtId="0" fontId="9" fillId="0" borderId="4" xfId="1" applyFont="1" applyBorder="1" applyAlignment="1">
      <alignment horizontal="center"/>
    </xf>
    <xf numFmtId="0" fontId="9" fillId="0" borderId="5" xfId="1" applyFont="1" applyBorder="1" applyAlignment="1">
      <alignment horizontal="center"/>
    </xf>
    <xf numFmtId="0" fontId="9" fillId="0" borderId="11" xfId="1" applyFont="1" applyBorder="1" applyAlignment="1">
      <alignment horizontal="center"/>
    </xf>
    <xf numFmtId="0" fontId="9" fillId="0" borderId="12" xfId="1" applyFont="1" applyBorder="1" applyAlignment="1">
      <alignment horizontal="center"/>
    </xf>
    <xf numFmtId="0" fontId="1" fillId="0" borderId="0" xfId="1"/>
    <xf numFmtId="0" fontId="4" fillId="0" borderId="0" xfId="1" applyFont="1"/>
    <xf numFmtId="0" fontId="9" fillId="0" borderId="0" xfId="1" applyFont="1"/>
    <xf numFmtId="0" fontId="11" fillId="0" borderId="0" xfId="1" applyFont="1"/>
    <xf numFmtId="0" fontId="7" fillId="0" borderId="2" xfId="1" applyFont="1" applyBorder="1" applyAlignment="1">
      <alignment horizontal="left"/>
    </xf>
    <xf numFmtId="0" fontId="7" fillId="0" borderId="3" xfId="1" applyFont="1" applyBorder="1" applyAlignment="1">
      <alignment horizontal="left"/>
    </xf>
    <xf numFmtId="0" fontId="7" fillId="0" borderId="0" xfId="1" applyFont="1" applyAlignment="1">
      <alignment horizontal="left"/>
    </xf>
    <xf numFmtId="176" fontId="15" fillId="0" borderId="0" xfId="1" applyNumberFormat="1" applyFont="1" applyAlignment="1">
      <alignment horizontal="center"/>
    </xf>
    <xf numFmtId="0" fontId="15" fillId="0" borderId="0" xfId="1" applyFont="1"/>
    <xf numFmtId="0" fontId="7" fillId="0" borderId="0" xfId="1" applyFont="1" applyAlignment="1">
      <alignment horizontal="right"/>
    </xf>
    <xf numFmtId="0" fontId="1" fillId="0" borderId="37" xfId="1" applyBorder="1"/>
    <xf numFmtId="0" fontId="1" fillId="0" borderId="38" xfId="1" applyBorder="1"/>
    <xf numFmtId="0" fontId="1" fillId="0" borderId="39" xfId="1" applyBorder="1"/>
    <xf numFmtId="0" fontId="9" fillId="0" borderId="28" xfId="1" applyFont="1" applyBorder="1"/>
    <xf numFmtId="0" fontId="9" fillId="0" borderId="28" xfId="1" applyFont="1" applyBorder="1" applyAlignment="1">
      <alignment horizontal="left"/>
    </xf>
    <xf numFmtId="0" fontId="24" fillId="0" borderId="0" xfId="1" applyFont="1" applyAlignment="1">
      <alignment vertical="top"/>
    </xf>
    <xf numFmtId="0" fontId="26" fillId="0" borderId="0" xfId="1" applyFont="1"/>
    <xf numFmtId="0" fontId="29" fillId="0" borderId="0" xfId="0" applyFont="1">
      <alignment vertical="center"/>
    </xf>
    <xf numFmtId="0" fontId="9" fillId="0" borderId="27" xfId="1" applyFont="1" applyBorder="1"/>
    <xf numFmtId="0" fontId="32" fillId="0" borderId="0" xfId="1" applyFont="1"/>
    <xf numFmtId="0" fontId="22" fillId="0" borderId="0" xfId="1" applyFont="1"/>
    <xf numFmtId="0" fontId="33" fillId="0" borderId="0" xfId="0" applyFont="1">
      <alignment vertical="center"/>
    </xf>
    <xf numFmtId="0" fontId="8" fillId="0" borderId="12" xfId="1" applyFont="1" applyBorder="1"/>
    <xf numFmtId="0" fontId="9" fillId="0" borderId="11" xfId="1" applyFont="1" applyBorder="1"/>
    <xf numFmtId="0" fontId="0" fillId="0" borderId="38" xfId="0" applyBorder="1">
      <alignment vertical="center"/>
    </xf>
    <xf numFmtId="0" fontId="0" fillId="0" borderId="39" xfId="0" applyBorder="1">
      <alignment vertical="center"/>
    </xf>
    <xf numFmtId="0" fontId="0" fillId="0" borderId="27" xfId="0" applyBorder="1">
      <alignment vertical="center"/>
    </xf>
    <xf numFmtId="0" fontId="34" fillId="0" borderId="0" xfId="0" applyFont="1">
      <alignment vertical="center"/>
    </xf>
    <xf numFmtId="177" fontId="15" fillId="0" borderId="25" xfId="1" applyNumberFormat="1" applyFont="1" applyBorder="1" applyAlignment="1">
      <alignment horizontal="center"/>
    </xf>
    <xf numFmtId="177" fontId="15" fillId="0" borderId="6" xfId="1" applyNumberFormat="1" applyFont="1" applyBorder="1" applyAlignment="1">
      <alignment horizontal="center"/>
    </xf>
    <xf numFmtId="177" fontId="15" fillId="0" borderId="9" xfId="1" applyNumberFormat="1" applyFont="1" applyBorder="1" applyAlignment="1">
      <alignment horizontal="center"/>
    </xf>
    <xf numFmtId="177" fontId="15" fillId="0" borderId="8" xfId="1" applyNumberFormat="1" applyFont="1" applyBorder="1" applyAlignment="1">
      <alignment horizontal="center"/>
    </xf>
    <xf numFmtId="177" fontId="15" fillId="0" borderId="7" xfId="1" applyNumberFormat="1" applyFont="1" applyBorder="1" applyAlignment="1">
      <alignment horizontal="center"/>
    </xf>
    <xf numFmtId="177" fontId="15" fillId="0" borderId="31" xfId="1" applyNumberFormat="1" applyFont="1" applyBorder="1" applyAlignment="1">
      <alignment horizontal="center"/>
    </xf>
    <xf numFmtId="177" fontId="15" fillId="0" borderId="21" xfId="1" applyNumberFormat="1" applyFont="1" applyBorder="1" applyAlignment="1">
      <alignment horizontal="center"/>
    </xf>
    <xf numFmtId="177" fontId="15" fillId="0" borderId="27" xfId="1" applyNumberFormat="1" applyFont="1" applyBorder="1" applyAlignment="1">
      <alignment horizontal="center"/>
    </xf>
    <xf numFmtId="177" fontId="15" fillId="0" borderId="29" xfId="1" applyNumberFormat="1" applyFont="1" applyBorder="1" applyAlignment="1">
      <alignment horizontal="center"/>
    </xf>
    <xf numFmtId="177" fontId="15" fillId="0" borderId="26" xfId="1" applyNumberFormat="1" applyFont="1" applyBorder="1" applyAlignment="1">
      <alignment horizontal="center"/>
    </xf>
    <xf numFmtId="0" fontId="17" fillId="0" borderId="0" xfId="1" applyFont="1" applyAlignment="1">
      <alignment horizontal="center"/>
    </xf>
    <xf numFmtId="177" fontId="15" fillId="0" borderId="25" xfId="1" quotePrefix="1" applyNumberFormat="1" applyFont="1" applyBorder="1" applyAlignment="1">
      <alignment horizontal="center"/>
    </xf>
    <xf numFmtId="177" fontId="15" fillId="0" borderId="0" xfId="1" applyNumberFormat="1" applyFont="1" applyAlignment="1">
      <alignment horizontal="center"/>
    </xf>
    <xf numFmtId="0" fontId="40" fillId="0" borderId="0" xfId="1" applyFont="1"/>
    <xf numFmtId="0" fontId="41" fillId="0" borderId="0" xfId="0" applyFont="1">
      <alignment vertical="center"/>
    </xf>
    <xf numFmtId="0" fontId="24" fillId="0" borderId="0" xfId="1" applyFont="1"/>
    <xf numFmtId="0" fontId="31" fillId="0" borderId="0" xfId="1" applyFont="1"/>
    <xf numFmtId="0" fontId="26" fillId="0" borderId="0" xfId="1" applyFont="1" applyAlignment="1">
      <alignment horizontal="center"/>
    </xf>
    <xf numFmtId="177" fontId="7" fillId="0" borderId="0" xfId="1" applyNumberFormat="1" applyFont="1" applyAlignment="1">
      <alignment horizontal="left"/>
    </xf>
    <xf numFmtId="0" fontId="39" fillId="0" borderId="0" xfId="1" applyFont="1"/>
    <xf numFmtId="0" fontId="17" fillId="0" borderId="0" xfId="1" applyFont="1" applyAlignment="1">
      <alignment horizontal="center" vertical="top"/>
    </xf>
    <xf numFmtId="177" fontId="15" fillId="0" borderId="31" xfId="1" quotePrefix="1" applyNumberFormat="1" applyFont="1" applyBorder="1" applyAlignment="1">
      <alignment horizontal="center"/>
    </xf>
    <xf numFmtId="177" fontId="15" fillId="0" borderId="8" xfId="1" quotePrefix="1" applyNumberFormat="1" applyFont="1" applyBorder="1" applyAlignment="1">
      <alignment horizontal="center"/>
    </xf>
    <xf numFmtId="177" fontId="15" fillId="0" borderId="6" xfId="1" quotePrefix="1" applyNumberFormat="1" applyFont="1" applyBorder="1" applyAlignment="1">
      <alignment horizontal="center"/>
    </xf>
    <xf numFmtId="177" fontId="15" fillId="0" borderId="33" xfId="1" quotePrefix="1" applyNumberFormat="1" applyFont="1" applyBorder="1" applyAlignment="1">
      <alignment horizontal="center"/>
    </xf>
    <xf numFmtId="177" fontId="15" fillId="0" borderId="7" xfId="1" quotePrefix="1" applyNumberFormat="1" applyFont="1" applyBorder="1" applyAlignment="1">
      <alignment horizontal="center"/>
    </xf>
    <xf numFmtId="177" fontId="15" fillId="0" borderId="9" xfId="1" quotePrefix="1" applyNumberFormat="1" applyFont="1" applyBorder="1" applyAlignment="1">
      <alignment horizontal="center"/>
    </xf>
    <xf numFmtId="177" fontId="15" fillId="0" borderId="10" xfId="1" quotePrefix="1" applyNumberFormat="1" applyFont="1" applyBorder="1" applyAlignment="1">
      <alignment horizontal="center"/>
    </xf>
    <xf numFmtId="49" fontId="7" fillId="0" borderId="0" xfId="1" applyNumberFormat="1" applyFont="1" applyAlignment="1">
      <alignment horizontal="right"/>
    </xf>
    <xf numFmtId="0" fontId="44" fillId="0" borderId="0" xfId="0" applyFont="1" applyAlignment="1">
      <alignment vertical="top"/>
    </xf>
    <xf numFmtId="177" fontId="15" fillId="0" borderId="15" xfId="1" quotePrefix="1" applyNumberFormat="1" applyFont="1" applyBorder="1" applyAlignment="1">
      <alignment horizontal="center"/>
    </xf>
    <xf numFmtId="177" fontId="15" fillId="0" borderId="3" xfId="1" quotePrefix="1" applyNumberFormat="1" applyFont="1" applyBorder="1" applyAlignment="1">
      <alignment horizontal="center"/>
    </xf>
    <xf numFmtId="0" fontId="0" fillId="0" borderId="0" xfId="0" applyAlignment="1">
      <alignment horizontal="right"/>
    </xf>
    <xf numFmtId="177" fontId="15" fillId="0" borderId="16" xfId="1" quotePrefix="1" applyNumberFormat="1" applyFont="1" applyBorder="1" applyAlignment="1">
      <alignment horizontal="center"/>
    </xf>
    <xf numFmtId="177" fontId="15" fillId="0" borderId="29" xfId="1" quotePrefix="1" applyNumberFormat="1" applyFont="1" applyBorder="1" applyAlignment="1">
      <alignment horizontal="center"/>
    </xf>
    <xf numFmtId="0" fontId="1" fillId="0" borderId="0" xfId="1" applyAlignment="1">
      <alignment horizontal="right"/>
    </xf>
    <xf numFmtId="177" fontId="15" fillId="0" borderId="36" xfId="1" quotePrefix="1" applyNumberFormat="1" applyFont="1" applyBorder="1" applyAlignment="1">
      <alignment horizontal="center"/>
    </xf>
    <xf numFmtId="177" fontId="15" fillId="0" borderId="35" xfId="1" quotePrefix="1" applyNumberFormat="1" applyFont="1" applyBorder="1" applyAlignment="1">
      <alignment horizontal="center"/>
    </xf>
    <xf numFmtId="177" fontId="46" fillId="0" borderId="0" xfId="0" applyNumberFormat="1" applyFont="1" applyAlignment="1">
      <alignment horizontal="left" vertical="center"/>
    </xf>
    <xf numFmtId="0" fontId="47" fillId="0" borderId="0" xfId="0" applyFont="1">
      <alignment vertical="center"/>
    </xf>
    <xf numFmtId="0" fontId="42" fillId="0" borderId="0" xfId="0" applyFont="1" applyAlignment="1">
      <alignment horizontal="right"/>
    </xf>
    <xf numFmtId="0" fontId="0" fillId="0" borderId="0" xfId="0" applyAlignment="1">
      <alignment horizontal="right" vertical="center"/>
    </xf>
    <xf numFmtId="0" fontId="12" fillId="0" borderId="0" xfId="1" applyFont="1" applyAlignment="1">
      <alignment horizontal="right"/>
    </xf>
    <xf numFmtId="0" fontId="39" fillId="0" borderId="0" xfId="1" applyFont="1" applyAlignment="1">
      <alignment horizontal="right"/>
    </xf>
    <xf numFmtId="0" fontId="29" fillId="0" borderId="0" xfId="0" applyFont="1" applyAlignment="1">
      <alignment horizontal="right" vertical="center"/>
    </xf>
    <xf numFmtId="0" fontId="6" fillId="0" borderId="0" xfId="1" applyFont="1" applyAlignment="1">
      <alignment horizontal="right"/>
    </xf>
    <xf numFmtId="14" fontId="23" fillId="0" borderId="0" xfId="1" applyNumberFormat="1" applyFont="1" applyAlignment="1">
      <alignment horizontal="right"/>
    </xf>
    <xf numFmtId="0" fontId="43" fillId="0" borderId="0" xfId="0" applyFont="1" applyAlignment="1">
      <alignment horizontal="left" vertical="center"/>
    </xf>
    <xf numFmtId="0" fontId="45" fillId="0" borderId="0" xfId="0" applyFont="1">
      <alignment vertical="center"/>
    </xf>
    <xf numFmtId="0" fontId="17" fillId="0" borderId="0" xfId="1" applyFont="1"/>
    <xf numFmtId="0" fontId="48" fillId="0" borderId="0" xfId="1" applyFont="1"/>
    <xf numFmtId="0" fontId="50" fillId="0" borderId="0" xfId="0" applyFont="1">
      <alignment vertical="center"/>
    </xf>
    <xf numFmtId="49" fontId="7" fillId="0" borderId="36" xfId="1" quotePrefix="1" applyNumberFormat="1" applyFont="1" applyBorder="1" applyAlignment="1">
      <alignment horizontal="right"/>
    </xf>
    <xf numFmtId="177" fontId="15" fillId="0" borderId="17" xfId="1" quotePrefix="1" applyNumberFormat="1" applyFont="1" applyBorder="1" applyAlignment="1">
      <alignment horizontal="center"/>
    </xf>
    <xf numFmtId="0" fontId="40" fillId="0" borderId="0" xfId="1" applyFont="1" applyAlignment="1">
      <alignment horizontal="right"/>
    </xf>
    <xf numFmtId="0" fontId="52" fillId="0" borderId="0" xfId="1" applyFont="1" applyAlignment="1">
      <alignment horizontal="right"/>
    </xf>
    <xf numFmtId="0" fontId="51" fillId="0" borderId="0" xfId="0" applyFont="1" applyAlignment="1">
      <alignment horizontal="right"/>
    </xf>
    <xf numFmtId="0" fontId="8" fillId="0" borderId="0" xfId="1" applyFont="1" applyAlignment="1">
      <alignment horizontal="right"/>
    </xf>
    <xf numFmtId="0" fontId="9" fillId="2" borderId="1" xfId="1" applyFont="1" applyFill="1" applyBorder="1"/>
    <xf numFmtId="0" fontId="1" fillId="0" borderId="18" xfId="1" applyBorder="1"/>
    <xf numFmtId="0" fontId="30" fillId="0" borderId="0" xfId="1" applyFont="1" applyAlignment="1">
      <alignment horizontal="left"/>
    </xf>
    <xf numFmtId="177" fontId="15" fillId="0" borderId="41" xfId="1" quotePrefix="1" applyNumberFormat="1" applyFont="1" applyBorder="1" applyAlignment="1">
      <alignment horizontal="center"/>
    </xf>
    <xf numFmtId="177" fontId="15" fillId="0" borderId="42" xfId="1" quotePrefix="1" applyNumberFormat="1" applyFont="1" applyBorder="1" applyAlignment="1">
      <alignment horizontal="center"/>
    </xf>
    <xf numFmtId="177" fontId="15" fillId="0" borderId="43" xfId="1" quotePrefix="1" applyNumberFormat="1" applyFont="1" applyBorder="1" applyAlignment="1">
      <alignment horizontal="center"/>
    </xf>
    <xf numFmtId="177" fontId="15" fillId="0" borderId="0" xfId="1" quotePrefix="1" applyNumberFormat="1" applyFont="1" applyAlignment="1">
      <alignment horizontal="center"/>
    </xf>
    <xf numFmtId="0" fontId="54" fillId="0" borderId="0" xfId="1" applyFont="1"/>
    <xf numFmtId="0" fontId="53" fillId="0" borderId="0" xfId="0" applyFont="1">
      <alignment vertical="center"/>
    </xf>
    <xf numFmtId="0" fontId="6" fillId="0" borderId="1" xfId="1" applyFont="1" applyBorder="1"/>
    <xf numFmtId="0" fontId="6" fillId="0" borderId="11" xfId="1" applyFont="1" applyBorder="1"/>
    <xf numFmtId="0" fontId="6" fillId="0" borderId="12" xfId="1" applyFont="1" applyBorder="1" applyAlignment="1">
      <alignment horizontal="center"/>
    </xf>
    <xf numFmtId="0" fontId="6" fillId="0" borderId="4" xfId="1" applyFont="1" applyBorder="1" applyAlignment="1">
      <alignment horizontal="center"/>
    </xf>
    <xf numFmtId="0" fontId="6" fillId="0" borderId="11" xfId="1" applyFont="1" applyBorder="1" applyAlignment="1">
      <alignment horizontal="center"/>
    </xf>
    <xf numFmtId="0" fontId="6" fillId="0" borderId="5" xfId="1" applyFont="1" applyBorder="1" applyAlignment="1">
      <alignment horizontal="center"/>
    </xf>
    <xf numFmtId="0" fontId="57" fillId="0" borderId="0" xfId="1" applyFont="1"/>
    <xf numFmtId="177" fontId="58" fillId="0" borderId="44" xfId="1" applyNumberFormat="1" applyFont="1" applyBorder="1" applyAlignment="1">
      <alignment horizontal="left"/>
    </xf>
    <xf numFmtId="0" fontId="55" fillId="0" borderId="0" xfId="1" applyFont="1"/>
    <xf numFmtId="0" fontId="59" fillId="0" borderId="0" xfId="1" applyFont="1"/>
    <xf numFmtId="0" fontId="60" fillId="0" borderId="0" xfId="1" applyFont="1"/>
    <xf numFmtId="0" fontId="62" fillId="0" borderId="0" xfId="1" applyFont="1" applyAlignment="1">
      <alignment horizontal="left"/>
    </xf>
    <xf numFmtId="0" fontId="64" fillId="0" borderId="0" xfId="1" applyFont="1"/>
    <xf numFmtId="0" fontId="65" fillId="0" borderId="0" xfId="0" applyFont="1">
      <alignment vertical="center"/>
    </xf>
    <xf numFmtId="0" fontId="65" fillId="0" borderId="0" xfId="0" applyFont="1" applyAlignment="1"/>
    <xf numFmtId="0" fontId="66" fillId="0" borderId="0" xfId="1" applyFont="1"/>
    <xf numFmtId="0" fontId="56" fillId="0" borderId="0" xfId="0" applyFont="1">
      <alignment vertical="center"/>
    </xf>
    <xf numFmtId="0" fontId="6" fillId="0" borderId="23" xfId="1" applyFont="1" applyBorder="1"/>
    <xf numFmtId="0" fontId="6" fillId="0" borderId="14" xfId="1" applyFont="1" applyBorder="1"/>
    <xf numFmtId="0" fontId="61" fillId="0" borderId="23" xfId="1" applyFont="1" applyBorder="1"/>
    <xf numFmtId="0" fontId="61" fillId="0" borderId="14" xfId="1" applyFont="1" applyBorder="1"/>
    <xf numFmtId="0" fontId="66" fillId="0" borderId="40" xfId="1" applyFont="1" applyBorder="1"/>
    <xf numFmtId="0" fontId="59" fillId="0" borderId="0" xfId="1" applyFont="1" applyAlignment="1">
      <alignment horizontal="left"/>
    </xf>
    <xf numFmtId="0" fontId="68" fillId="0" borderId="0" xfId="1" applyFont="1" applyAlignment="1">
      <alignment horizontal="center"/>
    </xf>
    <xf numFmtId="0" fontId="23" fillId="0" borderId="0" xfId="1" applyFont="1" applyAlignment="1">
      <alignment horizontal="center"/>
    </xf>
    <xf numFmtId="0" fontId="6" fillId="0" borderId="40" xfId="1" applyFont="1" applyBorder="1"/>
    <xf numFmtId="14" fontId="23" fillId="0" borderId="0" xfId="1" applyNumberFormat="1" applyFont="1" applyAlignment="1">
      <alignment horizontal="center"/>
    </xf>
    <xf numFmtId="0" fontId="1" fillId="2" borderId="19" xfId="1" applyFill="1" applyBorder="1"/>
    <xf numFmtId="0" fontId="71" fillId="0" borderId="24" xfId="1" applyFont="1" applyBorder="1" applyAlignment="1">
      <alignment horizontal="left"/>
    </xf>
    <xf numFmtId="49" fontId="71" fillId="0" borderId="26" xfId="1" applyNumberFormat="1" applyFont="1" applyBorder="1" applyAlignment="1">
      <alignment horizontal="right"/>
    </xf>
    <xf numFmtId="0" fontId="70" fillId="0" borderId="0" xfId="1" applyFont="1"/>
    <xf numFmtId="0" fontId="73" fillId="0" borderId="0" xfId="0" applyFont="1" applyAlignment="1">
      <alignment horizontal="right"/>
    </xf>
    <xf numFmtId="0" fontId="0" fillId="0" borderId="14" xfId="0" applyBorder="1">
      <alignment vertical="center"/>
    </xf>
    <xf numFmtId="177" fontId="74" fillId="0" borderId="6" xfId="1" quotePrefix="1" applyNumberFormat="1" applyFont="1" applyBorder="1" applyAlignment="1">
      <alignment horizontal="center"/>
    </xf>
    <xf numFmtId="14" fontId="70" fillId="2" borderId="20" xfId="1" applyNumberFormat="1" applyFont="1" applyFill="1" applyBorder="1"/>
    <xf numFmtId="177" fontId="55" fillId="0" borderId="6" xfId="1" quotePrefix="1" applyNumberFormat="1" applyFont="1" applyBorder="1" applyAlignment="1">
      <alignment horizontal="center"/>
    </xf>
    <xf numFmtId="14" fontId="70" fillId="2" borderId="19" xfId="1" applyNumberFormat="1" applyFont="1" applyFill="1" applyBorder="1"/>
    <xf numFmtId="177" fontId="58" fillId="0" borderId="0" xfId="1" applyNumberFormat="1" applyFont="1" applyAlignment="1">
      <alignment horizontal="left"/>
    </xf>
    <xf numFmtId="0" fontId="75" fillId="0" borderId="19" xfId="1" applyFont="1" applyBorder="1"/>
    <xf numFmtId="49" fontId="70" fillId="2" borderId="17" xfId="1" applyNumberFormat="1" applyFont="1" applyFill="1" applyBorder="1" applyAlignment="1">
      <alignment horizontal="right"/>
    </xf>
    <xf numFmtId="177" fontId="74" fillId="0" borderId="31" xfId="1" quotePrefix="1" applyNumberFormat="1" applyFont="1" applyBorder="1" applyAlignment="1">
      <alignment horizontal="center"/>
    </xf>
    <xf numFmtId="177" fontId="55" fillId="0" borderId="31" xfId="1" quotePrefix="1" applyNumberFormat="1" applyFont="1" applyBorder="1" applyAlignment="1">
      <alignment horizontal="center"/>
    </xf>
    <xf numFmtId="49" fontId="70" fillId="2" borderId="16" xfId="1" applyNumberFormat="1" applyFont="1" applyFill="1" applyBorder="1" applyAlignment="1">
      <alignment horizontal="right"/>
    </xf>
    <xf numFmtId="14" fontId="70" fillId="0" borderId="2" xfId="1" applyNumberFormat="1" applyFont="1" applyBorder="1" applyAlignment="1">
      <alignment horizontal="left"/>
    </xf>
    <xf numFmtId="14" fontId="75" fillId="0" borderId="0" xfId="1" applyNumberFormat="1" applyFont="1"/>
    <xf numFmtId="14" fontId="70" fillId="2" borderId="32" xfId="1" applyNumberFormat="1" applyFont="1" applyFill="1" applyBorder="1"/>
    <xf numFmtId="0" fontId="76" fillId="0" borderId="0" xfId="0" applyFont="1" applyAlignment="1">
      <alignment horizontal="right"/>
    </xf>
    <xf numFmtId="49" fontId="70" fillId="2" borderId="36" xfId="1" applyNumberFormat="1" applyFont="1" applyFill="1" applyBorder="1" applyAlignment="1">
      <alignment horizontal="right"/>
    </xf>
    <xf numFmtId="14" fontId="70" fillId="0" borderId="34" xfId="1" applyNumberFormat="1" applyFont="1" applyBorder="1" applyAlignment="1">
      <alignment horizontal="left"/>
    </xf>
    <xf numFmtId="14" fontId="70" fillId="0" borderId="3" xfId="1" applyNumberFormat="1" applyFont="1" applyBorder="1" applyAlignment="1">
      <alignment horizontal="left"/>
    </xf>
    <xf numFmtId="177" fontId="74" fillId="0" borderId="8" xfId="1" quotePrefix="1" applyNumberFormat="1" applyFont="1" applyBorder="1" applyAlignment="1">
      <alignment horizontal="center"/>
    </xf>
    <xf numFmtId="177" fontId="55" fillId="0" borderId="8" xfId="1" quotePrefix="1" applyNumberFormat="1" applyFont="1" applyBorder="1" applyAlignment="1">
      <alignment horizontal="center"/>
    </xf>
    <xf numFmtId="177" fontId="74" fillId="0" borderId="33" xfId="1" quotePrefix="1" applyNumberFormat="1" applyFont="1" applyBorder="1" applyAlignment="1">
      <alignment horizontal="center"/>
    </xf>
    <xf numFmtId="177" fontId="74" fillId="0" borderId="9" xfId="1" quotePrefix="1" applyNumberFormat="1" applyFont="1" applyBorder="1" applyAlignment="1">
      <alignment horizontal="center"/>
    </xf>
    <xf numFmtId="177" fontId="74" fillId="0" borderId="10" xfId="1" quotePrefix="1" applyNumberFormat="1" applyFont="1" applyBorder="1" applyAlignment="1">
      <alignment horizontal="center"/>
    </xf>
    <xf numFmtId="0" fontId="77" fillId="0" borderId="0" xfId="0" applyFont="1">
      <alignment vertical="center"/>
    </xf>
    <xf numFmtId="0" fontId="69" fillId="0" borderId="0" xfId="0" applyFont="1" applyAlignment="1">
      <alignment horizontal="left" vertical="center"/>
    </xf>
    <xf numFmtId="0" fontId="21" fillId="0" borderId="0" xfId="1" applyFont="1" applyAlignment="1">
      <alignment horizontal="left"/>
    </xf>
    <xf numFmtId="14" fontId="70" fillId="0" borderId="0" xfId="1" applyNumberFormat="1" applyFont="1" applyAlignment="1">
      <alignment horizontal="left"/>
    </xf>
    <xf numFmtId="177" fontId="74" fillId="0" borderId="0" xfId="1" quotePrefix="1" applyNumberFormat="1" applyFont="1" applyAlignment="1">
      <alignment horizontal="center"/>
    </xf>
    <xf numFmtId="177" fontId="55" fillId="0" borderId="0" xfId="1" quotePrefix="1" applyNumberFormat="1" applyFont="1" applyAlignment="1">
      <alignment horizontal="center"/>
    </xf>
    <xf numFmtId="49" fontId="70" fillId="0" borderId="0" xfId="1" applyNumberFormat="1" applyFont="1" applyAlignment="1">
      <alignment horizontal="right"/>
    </xf>
    <xf numFmtId="0" fontId="29" fillId="0" borderId="0" xfId="0" applyFont="1" applyAlignment="1"/>
    <xf numFmtId="0" fontId="77" fillId="0" borderId="0" xfId="0" applyFont="1" applyAlignment="1"/>
    <xf numFmtId="177" fontId="55" fillId="0" borderId="33" xfId="1" quotePrefix="1" applyNumberFormat="1" applyFont="1" applyBorder="1" applyAlignment="1">
      <alignment horizontal="center"/>
    </xf>
    <xf numFmtId="14" fontId="67" fillId="0" borderId="0" xfId="1" applyNumberFormat="1" applyFont="1" applyAlignment="1">
      <alignment horizontal="right"/>
    </xf>
    <xf numFmtId="0" fontId="30" fillId="0" borderId="0" xfId="1" applyFont="1" applyAlignment="1">
      <alignment horizontal="left"/>
    </xf>
    <xf numFmtId="0" fontId="13" fillId="0" borderId="0" xfId="1" applyFont="1" applyAlignment="1">
      <alignment horizontal="left"/>
    </xf>
    <xf numFmtId="0" fontId="13" fillId="0" borderId="28" xfId="1" applyFont="1" applyBorder="1" applyAlignment="1">
      <alignment horizontal="left"/>
    </xf>
    <xf numFmtId="0" fontId="49" fillId="0" borderId="0" xfId="1" applyFont="1" applyAlignment="1">
      <alignment horizontal="left"/>
    </xf>
    <xf numFmtId="0" fontId="16" fillId="0" borderId="0" xfId="1" applyFont="1" applyAlignment="1">
      <alignment horizontal="left"/>
    </xf>
    <xf numFmtId="0" fontId="16" fillId="0" borderId="28" xfId="1" applyFont="1" applyBorder="1" applyAlignment="1">
      <alignment horizontal="left"/>
    </xf>
    <xf numFmtId="0" fontId="49" fillId="0" borderId="28" xfId="1" applyFont="1" applyBorder="1" applyAlignment="1">
      <alignment horizontal="left"/>
    </xf>
    <xf numFmtId="0" fontId="72" fillId="0" borderId="0" xfId="1" applyFont="1" applyAlignment="1">
      <alignment horizont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 Id="rId4" Type="http://schemas.openxmlformats.org/officeDocument/2006/relationships/image" Target="../media/image5.sv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12</xdr:col>
      <xdr:colOff>0</xdr:colOff>
      <xdr:row>32</xdr:row>
      <xdr:rowOff>0</xdr:rowOff>
    </xdr:from>
    <xdr:to>
      <xdr:col>15</xdr:col>
      <xdr:colOff>161924</xdr:colOff>
      <xdr:row>33</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134350" y="6029325"/>
          <a:ext cx="2438399" cy="247650"/>
        </a:xfrm>
        <a:prstGeom prst="rect">
          <a:avLst/>
        </a:prstGeom>
        <a:solidFill>
          <a:schemeClr val="lt1"/>
        </a:solidFill>
        <a:ln w="28575" cmpd="sng">
          <a:solidFill>
            <a:srgbClr val="00B050"/>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SPECIAL CONTAINER</a:t>
          </a:r>
          <a:r>
            <a:rPr kumimoji="1" lang="ja-JP" altLang="en-US" sz="1100" b="1"/>
            <a:t>営業強化中！</a:t>
          </a:r>
        </a:p>
      </xdr:txBody>
    </xdr:sp>
    <xdr:clientData/>
  </xdr:twoCellAnchor>
  <xdr:twoCellAnchor>
    <xdr:from>
      <xdr:col>12</xdr:col>
      <xdr:colOff>0</xdr:colOff>
      <xdr:row>34</xdr:row>
      <xdr:rowOff>0</xdr:rowOff>
    </xdr:from>
    <xdr:to>
      <xdr:col>18</xdr:col>
      <xdr:colOff>104774</xdr:colOff>
      <xdr:row>35</xdr:row>
      <xdr:rowOff>85725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134350" y="6429375"/>
          <a:ext cx="4438649" cy="285750"/>
        </a:xfrm>
        <a:prstGeom prst="rect">
          <a:avLst/>
        </a:prstGeom>
        <a:solidFill>
          <a:schemeClr val="bg1"/>
        </a:solidFill>
        <a:ln w="28575" cmpd="sng">
          <a:solidFill>
            <a:srgbClr val="92D05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東京・大阪・神戸　</a:t>
          </a:r>
          <a:r>
            <a:rPr kumimoji="1" lang="en-US" altLang="ja-JP" sz="1200" b="1">
              <a:latin typeface="+mn-ea"/>
              <a:ea typeface="+mn-ea"/>
            </a:rPr>
            <a:t>40'REEFER</a:t>
          </a:r>
          <a:r>
            <a:rPr kumimoji="1" lang="ja-JP" altLang="en-US" sz="1200" b="1">
              <a:latin typeface="+mn-ea"/>
              <a:ea typeface="+mn-ea"/>
            </a:rPr>
            <a:t>コンテナ </a:t>
          </a:r>
          <a:r>
            <a:rPr kumimoji="1" lang="ja-JP" altLang="en-US" sz="1200" b="0">
              <a:latin typeface="+mn-ea"/>
              <a:ea typeface="+mn-ea"/>
            </a:rPr>
            <a:t>在庫余裕</a:t>
          </a:r>
          <a:r>
            <a:rPr kumimoji="1" lang="ja-JP" altLang="en-US" sz="1200">
              <a:latin typeface="+mn-ea"/>
              <a:ea typeface="+mn-ea"/>
            </a:rPr>
            <a:t>御座います。</a:t>
          </a:r>
        </a:p>
      </xdr:txBody>
    </xdr:sp>
    <xdr:clientData/>
  </xdr:twoCellAnchor>
  <xdr:twoCellAnchor editAs="oneCell">
    <xdr:from>
      <xdr:col>15</xdr:col>
      <xdr:colOff>238125</xdr:colOff>
      <xdr:row>31</xdr:row>
      <xdr:rowOff>180976</xdr:rowOff>
    </xdr:from>
    <xdr:to>
      <xdr:col>15</xdr:col>
      <xdr:colOff>657224</xdr:colOff>
      <xdr:row>34</xdr:row>
      <xdr:rowOff>0</xdr:rowOff>
    </xdr:to>
    <xdr:pic>
      <xdr:nvPicPr>
        <xdr:cNvPr id="10" name="グラフィックス 3" descr="貨物 単色塗りつぶし">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0648950" y="6010276"/>
          <a:ext cx="419099" cy="419099"/>
        </a:xfrm>
        <a:prstGeom prst="rect">
          <a:avLst/>
        </a:prstGeom>
      </xdr:spPr>
    </xdr:pic>
    <xdr:clientData/>
  </xdr:twoCellAnchor>
  <xdr:twoCellAnchor editAs="oneCell">
    <xdr:from>
      <xdr:col>15</xdr:col>
      <xdr:colOff>542925</xdr:colOff>
      <xdr:row>31</xdr:row>
      <xdr:rowOff>100013</xdr:rowOff>
    </xdr:from>
    <xdr:to>
      <xdr:col>16</xdr:col>
      <xdr:colOff>180975</xdr:colOff>
      <xdr:row>33</xdr:row>
      <xdr:rowOff>23813</xdr:rowOff>
    </xdr:to>
    <xdr:pic>
      <xdr:nvPicPr>
        <xdr:cNvPr id="11" name="グラフィックス 4" descr="雪の結晶 枠線">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953750" y="5929313"/>
          <a:ext cx="323850" cy="3238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1114425</xdr:colOff>
          <xdr:row>1</xdr:row>
          <xdr:rowOff>9525</xdr:rowOff>
        </xdr:from>
        <xdr:to>
          <xdr:col>7</xdr:col>
          <xdr:colOff>1114425</xdr:colOff>
          <xdr:row>3</xdr:row>
          <xdr:rowOff>19050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9"/>
  <sheetViews>
    <sheetView tabSelected="1" zoomScaleNormal="100" workbookViewId="0">
      <selection activeCell="T3" sqref="T3"/>
    </sheetView>
  </sheetViews>
  <sheetFormatPr defaultRowHeight="13.5" x14ac:dyDescent="0.15"/>
  <cols>
    <col min="1" max="1" width="4.625" customWidth="1"/>
    <col min="2" max="2" width="22.5" customWidth="1"/>
    <col min="3" max="3" width="5.5" bestFit="1" customWidth="1"/>
    <col min="4" max="4" width="2.625" customWidth="1"/>
    <col min="10" max="10" width="9.125" customWidth="1"/>
    <col min="11" max="11" width="10.625" customWidth="1"/>
    <col min="12" max="12" width="6.75" style="98" customWidth="1"/>
    <col min="13" max="13" width="22.125" customWidth="1"/>
    <col min="14" max="14" width="5" customWidth="1"/>
    <col min="15" max="15" width="2.75" customWidth="1"/>
    <col min="20" max="20" width="9.5" bestFit="1" customWidth="1"/>
  </cols>
  <sheetData>
    <row r="1" spans="1:24" ht="25.5" customHeight="1" x14ac:dyDescent="0.4">
      <c r="J1" s="12"/>
      <c r="K1" s="12"/>
      <c r="L1" s="99"/>
      <c r="M1" s="12"/>
    </row>
    <row r="2" spans="1:24" ht="30" x14ac:dyDescent="0.4">
      <c r="B2" s="44" t="s">
        <v>0</v>
      </c>
      <c r="C2" s="44"/>
      <c r="D2" s="44"/>
      <c r="E2" s="44"/>
      <c r="F2" s="44"/>
      <c r="G2" s="44"/>
      <c r="H2" s="44"/>
      <c r="I2" s="44"/>
      <c r="J2" s="70" t="s">
        <v>1</v>
      </c>
      <c r="K2" s="76"/>
      <c r="L2" s="100"/>
      <c r="M2" s="76"/>
      <c r="N2" s="76"/>
      <c r="O2" s="76"/>
      <c r="T2" s="189">
        <v>45686</v>
      </c>
      <c r="U2" s="189"/>
      <c r="V2" s="103"/>
      <c r="W2" s="103"/>
    </row>
    <row r="3" spans="1:24" ht="20.25" x14ac:dyDescent="0.3">
      <c r="C3" s="45"/>
      <c r="D3" s="45"/>
      <c r="E3" s="45"/>
      <c r="F3" s="45"/>
      <c r="G3" s="45"/>
      <c r="H3" s="45"/>
      <c r="I3" s="45"/>
      <c r="K3" s="71" t="s">
        <v>2</v>
      </c>
      <c r="L3" s="101"/>
      <c r="M3" s="46"/>
      <c r="N3" s="46"/>
      <c r="O3" s="46"/>
      <c r="P3" s="46"/>
      <c r="Q3" s="46"/>
    </row>
    <row r="4" spans="1:24" ht="20.25" x14ac:dyDescent="0.3">
      <c r="C4" s="45"/>
      <c r="D4" s="45"/>
      <c r="E4" s="45"/>
      <c r="F4" s="45"/>
      <c r="G4" s="45"/>
      <c r="H4" s="45"/>
      <c r="I4" s="45"/>
      <c r="K4" s="46"/>
      <c r="L4" s="101"/>
      <c r="M4" s="46"/>
      <c r="N4" s="46"/>
      <c r="O4" s="46"/>
      <c r="P4" s="46"/>
      <c r="Q4" s="46"/>
    </row>
    <row r="5" spans="1:24" ht="18" customHeight="1" thickBot="1" x14ac:dyDescent="0.3">
      <c r="C5" s="147"/>
      <c r="D5" s="147"/>
      <c r="E5" s="147"/>
      <c r="F5" s="147"/>
      <c r="G5" s="147"/>
      <c r="H5" s="147"/>
      <c r="I5" s="147"/>
      <c r="J5" s="108"/>
      <c r="K5" s="46"/>
      <c r="L5" s="101"/>
      <c r="M5" s="46"/>
      <c r="N5" s="46"/>
      <c r="O5" s="46"/>
      <c r="P5" s="46"/>
      <c r="Q5" s="46"/>
    </row>
    <row r="6" spans="1:24" ht="15.95" customHeight="1" x14ac:dyDescent="0.25">
      <c r="B6" s="146" t="s">
        <v>3</v>
      </c>
      <c r="C6" s="148"/>
      <c r="D6" s="148"/>
      <c r="E6" s="148"/>
      <c r="F6" s="147"/>
      <c r="G6" s="147"/>
      <c r="H6" s="147"/>
      <c r="I6" s="147"/>
      <c r="J6" s="108"/>
      <c r="K6" s="46"/>
      <c r="L6" s="101"/>
      <c r="M6" s="141" t="s">
        <v>4</v>
      </c>
      <c r="N6" s="39"/>
      <c r="O6" s="39"/>
      <c r="P6" s="39"/>
      <c r="Q6" s="39"/>
      <c r="R6" s="39"/>
      <c r="S6" s="39"/>
      <c r="T6" s="53"/>
      <c r="V6" s="104"/>
      <c r="W6" s="104"/>
    </row>
    <row r="7" spans="1:24" ht="15.95" customHeight="1" x14ac:dyDescent="0.15">
      <c r="B7" s="133" t="s">
        <v>5</v>
      </c>
      <c r="C7" s="180"/>
      <c r="D7" s="180"/>
      <c r="E7" s="180"/>
      <c r="F7" s="180"/>
      <c r="G7" s="180"/>
      <c r="H7" s="180"/>
      <c r="I7" s="180"/>
      <c r="J7" s="180"/>
      <c r="M7" s="142" t="s">
        <v>6</v>
      </c>
      <c r="N7" s="29"/>
      <c r="O7" s="29"/>
      <c r="P7" s="29"/>
      <c r="Q7" s="29"/>
      <c r="R7" s="29"/>
      <c r="S7" s="29"/>
      <c r="T7" s="54"/>
    </row>
    <row r="8" spans="1:24" ht="15.95" customHeight="1" thickBot="1" x14ac:dyDescent="0.2">
      <c r="B8" s="181" t="s">
        <v>82</v>
      </c>
      <c r="M8" s="149" t="s">
        <v>7</v>
      </c>
      <c r="N8" s="42"/>
      <c r="O8" s="43"/>
      <c r="P8" s="42"/>
      <c r="Q8" s="42"/>
      <c r="R8" s="42"/>
      <c r="S8" s="42"/>
      <c r="T8" s="55"/>
    </row>
    <row r="9" spans="1:24" ht="19.5" x14ac:dyDescent="0.3">
      <c r="B9" s="190" t="s">
        <v>8</v>
      </c>
      <c r="C9" s="191"/>
      <c r="D9" s="191"/>
      <c r="E9" s="191"/>
      <c r="F9" s="21"/>
      <c r="G9" s="21"/>
      <c r="H9" s="21"/>
      <c r="I9" s="21"/>
      <c r="M9" s="193" t="s">
        <v>9</v>
      </c>
      <c r="N9" s="193"/>
      <c r="O9" s="193"/>
      <c r="P9" s="193"/>
      <c r="Q9" s="193"/>
      <c r="R9" s="193"/>
      <c r="S9" s="193"/>
      <c r="T9" s="193"/>
      <c r="U9" s="193"/>
      <c r="V9" s="193"/>
      <c r="W9" s="117"/>
    </row>
    <row r="10" spans="1:24" ht="15.95" customHeight="1" thickBot="1" x14ac:dyDescent="0.3">
      <c r="B10" s="192"/>
      <c r="C10" s="192"/>
      <c r="D10" s="192"/>
      <c r="E10" s="192"/>
      <c r="F10" s="29"/>
      <c r="G10" s="29"/>
      <c r="H10" s="1"/>
      <c r="I10" s="31"/>
      <c r="J10" s="29"/>
      <c r="M10" s="196"/>
      <c r="N10" s="196"/>
      <c r="O10" s="196"/>
      <c r="P10" s="196"/>
      <c r="Q10" s="196"/>
      <c r="R10" s="196"/>
      <c r="S10" s="196"/>
      <c r="T10" s="196"/>
      <c r="U10" s="196"/>
      <c r="V10" s="196"/>
      <c r="W10" s="117"/>
    </row>
    <row r="11" spans="1:24" ht="15.95" customHeight="1" thickBot="1" x14ac:dyDescent="0.2">
      <c r="B11" s="24" t="s">
        <v>10</v>
      </c>
      <c r="C11" s="52" t="s">
        <v>11</v>
      </c>
      <c r="D11" s="51"/>
      <c r="E11" s="25" t="s">
        <v>12</v>
      </c>
      <c r="F11" s="25" t="s">
        <v>13</v>
      </c>
      <c r="G11" s="25" t="s">
        <v>14</v>
      </c>
      <c r="H11" s="25" t="s">
        <v>15</v>
      </c>
      <c r="I11" s="27" t="s">
        <v>16</v>
      </c>
      <c r="J11" s="26" t="s">
        <v>12</v>
      </c>
      <c r="M11" s="115" t="s">
        <v>17</v>
      </c>
      <c r="N11" s="52" t="s">
        <v>11</v>
      </c>
      <c r="O11" s="51"/>
      <c r="P11" s="25" t="s">
        <v>12</v>
      </c>
      <c r="Q11" s="25" t="s">
        <v>18</v>
      </c>
      <c r="R11" s="25" t="s">
        <v>19</v>
      </c>
      <c r="S11" s="25" t="s">
        <v>20</v>
      </c>
      <c r="T11" s="25" t="s">
        <v>21</v>
      </c>
      <c r="U11" s="27" t="s">
        <v>22</v>
      </c>
      <c r="V11" s="25" t="s">
        <v>12</v>
      </c>
      <c r="W11" s="27" t="s">
        <v>18</v>
      </c>
      <c r="X11" s="156"/>
    </row>
    <row r="12" spans="1:24" ht="15.95" customHeight="1" x14ac:dyDescent="0.15">
      <c r="A12" s="98"/>
      <c r="B12" s="10" t="s">
        <v>146</v>
      </c>
      <c r="C12" s="2" t="s">
        <v>79</v>
      </c>
      <c r="D12" s="6" t="s">
        <v>23</v>
      </c>
      <c r="E12" s="68" t="s">
        <v>147</v>
      </c>
      <c r="F12" s="57">
        <f>E12+2</f>
        <v>45691</v>
      </c>
      <c r="G12" s="57">
        <f>+F12</f>
        <v>45691</v>
      </c>
      <c r="H12" s="57">
        <f>G12+1</f>
        <v>45692</v>
      </c>
      <c r="I12" s="93" t="s">
        <v>24</v>
      </c>
      <c r="J12" s="81">
        <f>H12+3</f>
        <v>45695</v>
      </c>
      <c r="K12" s="105"/>
      <c r="L12" s="98" t="s">
        <v>104</v>
      </c>
      <c r="M12" s="116" t="s">
        <v>74</v>
      </c>
      <c r="N12" s="153" t="s">
        <v>91</v>
      </c>
      <c r="O12" s="152" t="s">
        <v>25</v>
      </c>
      <c r="P12" s="68" t="s">
        <v>24</v>
      </c>
      <c r="Q12" s="57" t="s">
        <v>26</v>
      </c>
      <c r="R12" s="68" t="s">
        <v>31</v>
      </c>
      <c r="S12" s="57" t="s">
        <v>26</v>
      </c>
      <c r="T12" s="68" t="s">
        <v>31</v>
      </c>
      <c r="U12" s="66" t="s">
        <v>26</v>
      </c>
      <c r="V12" s="68" t="s">
        <v>24</v>
      </c>
      <c r="W12" s="65" t="s">
        <v>26</v>
      </c>
    </row>
    <row r="13" spans="1:24" ht="15.95" customHeight="1" x14ac:dyDescent="0.15">
      <c r="A13" s="98"/>
      <c r="B13" s="151" t="s">
        <v>67</v>
      </c>
      <c r="C13" s="13" t="s">
        <v>83</v>
      </c>
      <c r="D13" s="33" t="s">
        <v>27</v>
      </c>
      <c r="E13" s="80">
        <f>E12+1</f>
        <v>45690</v>
      </c>
      <c r="F13" s="80">
        <f>E13+2</f>
        <v>45692</v>
      </c>
      <c r="G13" s="80">
        <f>F13</f>
        <v>45692</v>
      </c>
      <c r="H13" s="80">
        <f>G13+2</f>
        <v>45694</v>
      </c>
      <c r="I13" s="90" t="s">
        <v>24</v>
      </c>
      <c r="J13" s="83">
        <f>H13+2</f>
        <v>45696</v>
      </c>
      <c r="M13" s="15" t="s">
        <v>28</v>
      </c>
      <c r="N13" s="13" t="s">
        <v>92</v>
      </c>
      <c r="O13" s="33" t="s">
        <v>29</v>
      </c>
      <c r="P13" s="80" t="s">
        <v>160</v>
      </c>
      <c r="Q13" s="80">
        <f>P13-1</f>
        <v>45690</v>
      </c>
      <c r="R13" s="80">
        <f>P13+1</f>
        <v>45692</v>
      </c>
      <c r="S13" s="80">
        <f>R13</f>
        <v>45692</v>
      </c>
      <c r="T13" s="80">
        <f>P13+2</f>
        <v>45693</v>
      </c>
      <c r="U13" s="90">
        <f>T13</f>
        <v>45693</v>
      </c>
      <c r="V13" s="80">
        <f>P13+3</f>
        <v>45694</v>
      </c>
      <c r="W13" s="118" t="s">
        <v>26</v>
      </c>
    </row>
    <row r="14" spans="1:24" ht="15.95" customHeight="1" thickBot="1" x14ac:dyDescent="0.2">
      <c r="B14" s="5" t="s">
        <v>30</v>
      </c>
      <c r="C14" s="14" t="s">
        <v>85</v>
      </c>
      <c r="D14" s="34" t="s">
        <v>29</v>
      </c>
      <c r="E14" s="79">
        <f>E12+3</f>
        <v>45692</v>
      </c>
      <c r="F14" s="79">
        <f>E14+3</f>
        <v>45695</v>
      </c>
      <c r="G14" s="60">
        <f>F14</f>
        <v>45695</v>
      </c>
      <c r="H14" s="79">
        <f>F14+1</f>
        <v>45696</v>
      </c>
      <c r="I14" s="110" t="s">
        <v>31</v>
      </c>
      <c r="J14" s="84">
        <f>H14+2</f>
        <v>45698</v>
      </c>
      <c r="M14" s="151" t="s">
        <v>32</v>
      </c>
      <c r="N14" s="13" t="s">
        <v>94</v>
      </c>
      <c r="O14" s="33" t="s">
        <v>33</v>
      </c>
      <c r="P14" s="82">
        <f>P13-3</f>
        <v>45688</v>
      </c>
      <c r="Q14" s="82" t="s">
        <v>26</v>
      </c>
      <c r="R14" s="82">
        <f>P14+6</f>
        <v>45694</v>
      </c>
      <c r="S14" s="61" t="s">
        <v>26</v>
      </c>
      <c r="T14" s="61" t="s">
        <v>26</v>
      </c>
      <c r="U14" s="87">
        <f>R14</f>
        <v>45694</v>
      </c>
      <c r="V14" s="82">
        <f>U14+1</f>
        <v>45695</v>
      </c>
      <c r="W14" s="119" t="s">
        <v>26</v>
      </c>
    </row>
    <row r="15" spans="1:24" ht="15.95" customHeight="1" thickBot="1" x14ac:dyDescent="0.2">
      <c r="A15" s="98"/>
      <c r="B15" s="10" t="s">
        <v>146</v>
      </c>
      <c r="C15" s="2" t="s">
        <v>83</v>
      </c>
      <c r="D15" s="6" t="s">
        <v>23</v>
      </c>
      <c r="E15" s="57">
        <f>E12+7</f>
        <v>45696</v>
      </c>
      <c r="F15" s="57">
        <f>E15+2</f>
        <v>45698</v>
      </c>
      <c r="G15" s="57">
        <f>+F15</f>
        <v>45698</v>
      </c>
      <c r="H15" s="57">
        <f>G15+1</f>
        <v>45699</v>
      </c>
      <c r="I15" s="93" t="s">
        <v>24</v>
      </c>
      <c r="J15" s="81">
        <f>H15+3</f>
        <v>45702</v>
      </c>
      <c r="M15" s="5" t="s">
        <v>28</v>
      </c>
      <c r="N15" s="14" t="s">
        <v>93</v>
      </c>
      <c r="O15" s="34" t="s">
        <v>29</v>
      </c>
      <c r="P15" s="79">
        <f>P13+3</f>
        <v>45694</v>
      </c>
      <c r="Q15" s="79" t="s">
        <v>26</v>
      </c>
      <c r="R15" s="79">
        <f>P15+2</f>
        <v>45696</v>
      </c>
      <c r="S15" s="79">
        <f>P15+1</f>
        <v>45695</v>
      </c>
      <c r="T15" s="60">
        <f>S15</f>
        <v>45695</v>
      </c>
      <c r="U15" s="110" t="s">
        <v>34</v>
      </c>
      <c r="V15" s="79">
        <f>T15+3</f>
        <v>45698</v>
      </c>
      <c r="W15" s="120">
        <f>R15+1</f>
        <v>45697</v>
      </c>
    </row>
    <row r="16" spans="1:24" ht="15.95" customHeight="1" x14ac:dyDescent="0.15">
      <c r="A16" s="98"/>
      <c r="B16" s="151" t="s">
        <v>69</v>
      </c>
      <c r="C16" s="13" t="s">
        <v>83</v>
      </c>
      <c r="D16" s="33" t="s">
        <v>27</v>
      </c>
      <c r="E16" s="80">
        <f>E15+1</f>
        <v>45697</v>
      </c>
      <c r="F16" s="80">
        <f>E16+2</f>
        <v>45699</v>
      </c>
      <c r="G16" s="80">
        <f>F16</f>
        <v>45699</v>
      </c>
      <c r="H16" s="80">
        <f>G16+2</f>
        <v>45701</v>
      </c>
      <c r="I16" s="90" t="s">
        <v>24</v>
      </c>
      <c r="J16" s="83">
        <f>H16+2</f>
        <v>45703</v>
      </c>
      <c r="M16" s="116" t="s">
        <v>74</v>
      </c>
      <c r="N16" s="153" t="s">
        <v>111</v>
      </c>
      <c r="O16" s="152" t="s">
        <v>25</v>
      </c>
      <c r="P16" s="68" t="s">
        <v>159</v>
      </c>
      <c r="Q16" s="57" t="s">
        <v>26</v>
      </c>
      <c r="R16" s="57">
        <f>T16+1</f>
        <v>45699</v>
      </c>
      <c r="S16" s="57" t="s">
        <v>26</v>
      </c>
      <c r="T16" s="57">
        <f>P16+1</f>
        <v>45698</v>
      </c>
      <c r="U16" s="66" t="s">
        <v>26</v>
      </c>
      <c r="V16" s="57">
        <f>R16+1</f>
        <v>45700</v>
      </c>
      <c r="W16" s="65" t="s">
        <v>26</v>
      </c>
    </row>
    <row r="17" spans="1:23" ht="15.95" customHeight="1" thickBot="1" x14ac:dyDescent="0.2">
      <c r="B17" s="5" t="s">
        <v>30</v>
      </c>
      <c r="C17" s="14" t="s">
        <v>107</v>
      </c>
      <c r="D17" s="34" t="s">
        <v>29</v>
      </c>
      <c r="E17" s="79">
        <f>E14+7</f>
        <v>45699</v>
      </c>
      <c r="F17" s="79">
        <f>E17+3</f>
        <v>45702</v>
      </c>
      <c r="G17" s="60">
        <f>F17</f>
        <v>45702</v>
      </c>
      <c r="H17" s="79">
        <f>F17+1</f>
        <v>45703</v>
      </c>
      <c r="I17" s="110" t="s">
        <v>31</v>
      </c>
      <c r="J17" s="84">
        <f>H17+2</f>
        <v>45705</v>
      </c>
      <c r="M17" s="15" t="s">
        <v>28</v>
      </c>
      <c r="N17" s="13" t="s">
        <v>112</v>
      </c>
      <c r="O17" s="33" t="s">
        <v>29</v>
      </c>
      <c r="P17" s="80">
        <f t="shared" ref="P17:P27" si="0">P13+7</f>
        <v>45698</v>
      </c>
      <c r="Q17" s="80">
        <f>P17-1</f>
        <v>45697</v>
      </c>
      <c r="R17" s="80">
        <f>P17+1</f>
        <v>45699</v>
      </c>
      <c r="S17" s="58">
        <f>R17</f>
        <v>45699</v>
      </c>
      <c r="T17" s="80">
        <f>P17+2</f>
        <v>45700</v>
      </c>
      <c r="U17" s="90">
        <f>T17</f>
        <v>45700</v>
      </c>
      <c r="V17" s="80">
        <f>P17+3</f>
        <v>45701</v>
      </c>
      <c r="W17" s="118" t="s">
        <v>26</v>
      </c>
    </row>
    <row r="18" spans="1:23" ht="15.95" customHeight="1" x14ac:dyDescent="0.15">
      <c r="A18" s="98"/>
      <c r="B18" s="10" t="s">
        <v>146</v>
      </c>
      <c r="C18" s="2" t="s">
        <v>84</v>
      </c>
      <c r="D18" s="6" t="s">
        <v>23</v>
      </c>
      <c r="E18" s="57">
        <f>E15+7</f>
        <v>45703</v>
      </c>
      <c r="F18" s="57">
        <f>E18+2</f>
        <v>45705</v>
      </c>
      <c r="G18" s="57">
        <f>+F18</f>
        <v>45705</v>
      </c>
      <c r="H18" s="57">
        <f>G18+1</f>
        <v>45706</v>
      </c>
      <c r="I18" s="93" t="s">
        <v>24</v>
      </c>
      <c r="J18" s="81">
        <f>H18+3</f>
        <v>45709</v>
      </c>
      <c r="K18" s="69"/>
      <c r="M18" s="151" t="s">
        <v>32</v>
      </c>
      <c r="N18" s="13" t="s">
        <v>113</v>
      </c>
      <c r="O18" s="33" t="s">
        <v>33</v>
      </c>
      <c r="P18" s="82">
        <f>P14+7</f>
        <v>45695</v>
      </c>
      <c r="Q18" s="82" t="s">
        <v>26</v>
      </c>
      <c r="R18" s="82">
        <f>P18+6</f>
        <v>45701</v>
      </c>
      <c r="S18" s="61" t="s">
        <v>26</v>
      </c>
      <c r="T18" s="61" t="s">
        <v>26</v>
      </c>
      <c r="U18" s="87">
        <f>R18</f>
        <v>45701</v>
      </c>
      <c r="V18" s="82">
        <f>U18+1</f>
        <v>45702</v>
      </c>
      <c r="W18" s="119" t="s">
        <v>26</v>
      </c>
    </row>
    <row r="19" spans="1:23" ht="15.95" customHeight="1" thickBot="1" x14ac:dyDescent="0.2">
      <c r="A19" s="98"/>
      <c r="B19" s="151" t="s">
        <v>67</v>
      </c>
      <c r="C19" s="13" t="s">
        <v>84</v>
      </c>
      <c r="D19" s="33" t="s">
        <v>27</v>
      </c>
      <c r="E19" s="80">
        <f>E18+1</f>
        <v>45704</v>
      </c>
      <c r="F19" s="80">
        <f>E19+2</f>
        <v>45706</v>
      </c>
      <c r="G19" s="80">
        <f>F19</f>
        <v>45706</v>
      </c>
      <c r="H19" s="80">
        <f>G19+2</f>
        <v>45708</v>
      </c>
      <c r="I19" s="90" t="s">
        <v>24</v>
      </c>
      <c r="J19" s="83">
        <f>H19+2</f>
        <v>45710</v>
      </c>
      <c r="M19" s="5" t="s">
        <v>28</v>
      </c>
      <c r="N19" s="14" t="s">
        <v>114</v>
      </c>
      <c r="O19" s="34" t="s">
        <v>29</v>
      </c>
      <c r="P19" s="79">
        <f t="shared" si="0"/>
        <v>45701</v>
      </c>
      <c r="Q19" s="79" t="s">
        <v>26</v>
      </c>
      <c r="R19" s="79">
        <f>P19+2</f>
        <v>45703</v>
      </c>
      <c r="S19" s="79">
        <f>P19+1</f>
        <v>45702</v>
      </c>
      <c r="T19" s="60">
        <f>S19</f>
        <v>45702</v>
      </c>
      <c r="U19" s="110" t="s">
        <v>34</v>
      </c>
      <c r="V19" s="79">
        <f>T19+3</f>
        <v>45705</v>
      </c>
      <c r="W19" s="120">
        <f>R19+1</f>
        <v>45704</v>
      </c>
    </row>
    <row r="20" spans="1:23" ht="15.95" customHeight="1" thickBot="1" x14ac:dyDescent="0.2">
      <c r="B20" s="5" t="s">
        <v>30</v>
      </c>
      <c r="C20" s="14" t="s">
        <v>128</v>
      </c>
      <c r="D20" s="34" t="s">
        <v>29</v>
      </c>
      <c r="E20" s="79">
        <f>E17+7</f>
        <v>45706</v>
      </c>
      <c r="F20" s="79">
        <f>E20+3</f>
        <v>45709</v>
      </c>
      <c r="G20" s="60">
        <f>F20</f>
        <v>45709</v>
      </c>
      <c r="H20" s="79">
        <f>F20+1</f>
        <v>45710</v>
      </c>
      <c r="I20" s="110" t="s">
        <v>31</v>
      </c>
      <c r="J20" s="84">
        <f>H20+2</f>
        <v>45712</v>
      </c>
      <c r="M20" s="116" t="s">
        <v>74</v>
      </c>
      <c r="N20" s="153" t="s">
        <v>134</v>
      </c>
      <c r="O20" s="152" t="s">
        <v>25</v>
      </c>
      <c r="P20" s="57">
        <f t="shared" si="0"/>
        <v>45704</v>
      </c>
      <c r="Q20" s="57" t="s">
        <v>26</v>
      </c>
      <c r="R20" s="57">
        <f>T20+1</f>
        <v>45706</v>
      </c>
      <c r="S20" s="57" t="s">
        <v>26</v>
      </c>
      <c r="T20" s="57">
        <f>P20+1</f>
        <v>45705</v>
      </c>
      <c r="U20" s="66" t="s">
        <v>26</v>
      </c>
      <c r="V20" s="57">
        <f>R20+1</f>
        <v>45707</v>
      </c>
      <c r="W20" s="65" t="s">
        <v>26</v>
      </c>
    </row>
    <row r="21" spans="1:23" ht="15.95" customHeight="1" x14ac:dyDescent="0.15">
      <c r="A21" s="98"/>
      <c r="B21" s="10" t="s">
        <v>146</v>
      </c>
      <c r="C21" s="2" t="s">
        <v>89</v>
      </c>
      <c r="D21" s="6" t="s">
        <v>23</v>
      </c>
      <c r="E21" s="57">
        <f>E18+7</f>
        <v>45710</v>
      </c>
      <c r="F21" s="57">
        <f>E21+2</f>
        <v>45712</v>
      </c>
      <c r="G21" s="57">
        <f>+F21</f>
        <v>45712</v>
      </c>
      <c r="H21" s="57">
        <f>G21+1</f>
        <v>45713</v>
      </c>
      <c r="I21" s="93" t="s">
        <v>24</v>
      </c>
      <c r="J21" s="81">
        <f>H21+3</f>
        <v>45716</v>
      </c>
      <c r="K21" s="69"/>
      <c r="M21" s="15" t="s">
        <v>28</v>
      </c>
      <c r="N21" s="13" t="s">
        <v>155</v>
      </c>
      <c r="O21" s="33" t="s">
        <v>29</v>
      </c>
      <c r="P21" s="80">
        <f t="shared" si="0"/>
        <v>45705</v>
      </c>
      <c r="Q21" s="80">
        <f>P21-1</f>
        <v>45704</v>
      </c>
      <c r="R21" s="80">
        <f>P21+1</f>
        <v>45706</v>
      </c>
      <c r="S21" s="58">
        <f>R21</f>
        <v>45706</v>
      </c>
      <c r="T21" s="80">
        <f>P21+2</f>
        <v>45707</v>
      </c>
      <c r="U21" s="90">
        <f>T21</f>
        <v>45707</v>
      </c>
      <c r="V21" s="80">
        <f>P21+3</f>
        <v>45708</v>
      </c>
      <c r="W21" s="118" t="s">
        <v>26</v>
      </c>
    </row>
    <row r="22" spans="1:23" ht="15.95" customHeight="1" x14ac:dyDescent="0.15">
      <c r="A22" s="98"/>
      <c r="B22" s="151" t="s">
        <v>69</v>
      </c>
      <c r="C22" s="13" t="s">
        <v>84</v>
      </c>
      <c r="D22" s="33" t="s">
        <v>27</v>
      </c>
      <c r="E22" s="80">
        <f>E21+1</f>
        <v>45711</v>
      </c>
      <c r="F22" s="80">
        <f>E22+2</f>
        <v>45713</v>
      </c>
      <c r="G22" s="80">
        <f>F22</f>
        <v>45713</v>
      </c>
      <c r="H22" s="80">
        <f>G22+2</f>
        <v>45715</v>
      </c>
      <c r="I22" s="90" t="s">
        <v>24</v>
      </c>
      <c r="J22" s="83">
        <f>H22+2</f>
        <v>45717</v>
      </c>
      <c r="M22" s="151" t="s">
        <v>32</v>
      </c>
      <c r="N22" s="13" t="s">
        <v>135</v>
      </c>
      <c r="O22" s="33" t="s">
        <v>33</v>
      </c>
      <c r="P22" s="82">
        <f t="shared" si="0"/>
        <v>45702</v>
      </c>
      <c r="Q22" s="82" t="s">
        <v>26</v>
      </c>
      <c r="R22" s="82">
        <f>P22+6</f>
        <v>45708</v>
      </c>
      <c r="S22" s="61" t="s">
        <v>26</v>
      </c>
      <c r="T22" s="61" t="s">
        <v>26</v>
      </c>
      <c r="U22" s="87">
        <f>R22</f>
        <v>45708</v>
      </c>
      <c r="V22" s="82">
        <f>U22+1</f>
        <v>45709</v>
      </c>
      <c r="W22" s="119" t="s">
        <v>26</v>
      </c>
    </row>
    <row r="23" spans="1:23" ht="15.95" customHeight="1" thickBot="1" x14ac:dyDescent="0.2">
      <c r="B23" s="5" t="s">
        <v>30</v>
      </c>
      <c r="C23" s="14" t="s">
        <v>148</v>
      </c>
      <c r="D23" s="34" t="s">
        <v>29</v>
      </c>
      <c r="E23" s="79">
        <f>E20+7</f>
        <v>45713</v>
      </c>
      <c r="F23" s="79">
        <f>E23+3</f>
        <v>45716</v>
      </c>
      <c r="G23" s="60">
        <f>F23</f>
        <v>45716</v>
      </c>
      <c r="H23" s="79">
        <f>F23+1</f>
        <v>45717</v>
      </c>
      <c r="I23" s="110" t="s">
        <v>31</v>
      </c>
      <c r="J23" s="84">
        <f>H23+2</f>
        <v>45719</v>
      </c>
      <c r="M23" s="5" t="s">
        <v>28</v>
      </c>
      <c r="N23" s="14" t="s">
        <v>136</v>
      </c>
      <c r="O23" s="34" t="s">
        <v>29</v>
      </c>
      <c r="P23" s="79">
        <f t="shared" si="0"/>
        <v>45708</v>
      </c>
      <c r="Q23" s="79" t="s">
        <v>26</v>
      </c>
      <c r="R23" s="79">
        <f>P23+2</f>
        <v>45710</v>
      </c>
      <c r="S23" s="79">
        <f>P23+1</f>
        <v>45709</v>
      </c>
      <c r="T23" s="60">
        <f>S23</f>
        <v>45709</v>
      </c>
      <c r="U23" s="110" t="s">
        <v>34</v>
      </c>
      <c r="V23" s="79">
        <f>T23+3</f>
        <v>45712</v>
      </c>
      <c r="W23" s="120">
        <f>R23+1</f>
        <v>45711</v>
      </c>
    </row>
    <row r="24" spans="1:23" ht="15.95" customHeight="1" x14ac:dyDescent="0.15">
      <c r="B24" s="186"/>
      <c r="M24" s="116" t="s">
        <v>74</v>
      </c>
      <c r="N24" s="153" t="s">
        <v>154</v>
      </c>
      <c r="O24" s="152" t="s">
        <v>25</v>
      </c>
      <c r="P24" s="57">
        <f t="shared" si="0"/>
        <v>45711</v>
      </c>
      <c r="Q24" s="57" t="s">
        <v>26</v>
      </c>
      <c r="R24" s="57">
        <f>T24+1</f>
        <v>45713</v>
      </c>
      <c r="S24" s="57" t="s">
        <v>26</v>
      </c>
      <c r="T24" s="57">
        <f>P24+1</f>
        <v>45712</v>
      </c>
      <c r="U24" s="66" t="s">
        <v>26</v>
      </c>
      <c r="V24" s="57">
        <f>R24+1</f>
        <v>45714</v>
      </c>
      <c r="W24" s="65" t="s">
        <v>26</v>
      </c>
    </row>
    <row r="25" spans="1:23" ht="15.95" customHeight="1" x14ac:dyDescent="0.15">
      <c r="B25" s="22"/>
      <c r="D25" s="35"/>
      <c r="E25" s="69"/>
      <c r="I25" s="85"/>
      <c r="J25" s="69"/>
      <c r="K25" s="69"/>
      <c r="M25" s="15" t="s">
        <v>28</v>
      </c>
      <c r="N25" s="13" t="s">
        <v>156</v>
      </c>
      <c r="O25" s="33" t="s">
        <v>29</v>
      </c>
      <c r="P25" s="80">
        <f t="shared" si="0"/>
        <v>45712</v>
      </c>
      <c r="Q25" s="80">
        <f>P25-1</f>
        <v>45711</v>
      </c>
      <c r="R25" s="80">
        <f>P25+1</f>
        <v>45713</v>
      </c>
      <c r="S25" s="58">
        <f>R25</f>
        <v>45713</v>
      </c>
      <c r="T25" s="80">
        <f>P25+2</f>
        <v>45714</v>
      </c>
      <c r="U25" s="90">
        <f>T25</f>
        <v>45714</v>
      </c>
      <c r="V25" s="80">
        <f>P25+3</f>
        <v>45715</v>
      </c>
      <c r="W25" s="118" t="s">
        <v>26</v>
      </c>
    </row>
    <row r="26" spans="1:23" ht="15.95" customHeight="1" x14ac:dyDescent="0.15">
      <c r="B26" s="193" t="s">
        <v>78</v>
      </c>
      <c r="C26" s="190"/>
      <c r="D26" s="190"/>
      <c r="E26" s="190"/>
      <c r="F26" s="190"/>
      <c r="G26" s="190"/>
      <c r="H26" s="36"/>
      <c r="I26" s="36"/>
      <c r="J26" s="36"/>
      <c r="M26" s="151" t="s">
        <v>32</v>
      </c>
      <c r="N26" s="13" t="s">
        <v>157</v>
      </c>
      <c r="O26" s="33" t="s">
        <v>33</v>
      </c>
      <c r="P26" s="82">
        <f t="shared" si="0"/>
        <v>45709</v>
      </c>
      <c r="Q26" s="82" t="s">
        <v>26</v>
      </c>
      <c r="R26" s="82">
        <f>P26+6</f>
        <v>45715</v>
      </c>
      <c r="S26" s="61" t="s">
        <v>26</v>
      </c>
      <c r="T26" s="61" t="s">
        <v>26</v>
      </c>
      <c r="U26" s="87">
        <f>R26</f>
        <v>45715</v>
      </c>
      <c r="V26" s="82">
        <f>U26+1</f>
        <v>45716</v>
      </c>
      <c r="W26" s="119" t="s">
        <v>26</v>
      </c>
    </row>
    <row r="27" spans="1:23" ht="15.95" customHeight="1" thickBot="1" x14ac:dyDescent="0.2">
      <c r="B27" s="190"/>
      <c r="C27" s="190"/>
      <c r="D27" s="190"/>
      <c r="E27" s="190"/>
      <c r="F27" s="190"/>
      <c r="G27" s="190"/>
      <c r="H27" s="36"/>
      <c r="M27" s="5" t="s">
        <v>28</v>
      </c>
      <c r="N27" s="14" t="s">
        <v>158</v>
      </c>
      <c r="O27" s="34" t="s">
        <v>29</v>
      </c>
      <c r="P27" s="79">
        <f t="shared" si="0"/>
        <v>45715</v>
      </c>
      <c r="Q27" s="79" t="s">
        <v>26</v>
      </c>
      <c r="R27" s="79">
        <f>P27+2</f>
        <v>45717</v>
      </c>
      <c r="S27" s="79">
        <f>P27+1</f>
        <v>45716</v>
      </c>
      <c r="T27" s="60">
        <f>S27</f>
        <v>45716</v>
      </c>
      <c r="U27" s="110" t="s">
        <v>34</v>
      </c>
      <c r="V27" s="79">
        <f>T27+3</f>
        <v>45719</v>
      </c>
      <c r="W27" s="120">
        <f>R27+1</f>
        <v>45718</v>
      </c>
    </row>
    <row r="28" spans="1:23" ht="15.95" customHeight="1" thickBot="1" x14ac:dyDescent="0.2">
      <c r="B28" s="3" t="s">
        <v>17</v>
      </c>
      <c r="C28" s="27" t="s">
        <v>11</v>
      </c>
      <c r="D28" s="28"/>
      <c r="E28" s="28" t="s">
        <v>12</v>
      </c>
      <c r="F28" s="25" t="s">
        <v>35</v>
      </c>
      <c r="G28" s="25" t="s">
        <v>36</v>
      </c>
      <c r="H28" s="27" t="s">
        <v>16</v>
      </c>
      <c r="I28" s="26" t="s">
        <v>12</v>
      </c>
      <c r="L28" s="97"/>
      <c r="M28" s="187" t="s">
        <v>161</v>
      </c>
      <c r="N28" s="85"/>
      <c r="O28" s="35"/>
      <c r="P28" s="121"/>
      <c r="Q28" s="121"/>
      <c r="R28" s="69"/>
      <c r="S28" s="69"/>
      <c r="T28" s="69"/>
      <c r="U28" s="121"/>
      <c r="V28" s="121"/>
      <c r="W28" s="121"/>
    </row>
    <row r="29" spans="1:23" ht="15.95" customHeight="1" x14ac:dyDescent="0.15">
      <c r="B29" s="4" t="s">
        <v>37</v>
      </c>
      <c r="C29" s="13" t="s">
        <v>86</v>
      </c>
      <c r="D29" s="33" t="s">
        <v>29</v>
      </c>
      <c r="E29" s="80" t="s">
        <v>149</v>
      </c>
      <c r="F29" s="58">
        <f t="shared" ref="F29" si="1">+E29+2</f>
        <v>45692</v>
      </c>
      <c r="G29" s="61">
        <f>+F29+2</f>
        <v>45694</v>
      </c>
      <c r="H29" s="87" t="s">
        <v>24</v>
      </c>
      <c r="I29" s="59">
        <f>G29+3</f>
        <v>45697</v>
      </c>
      <c r="L29" s="97"/>
      <c r="M29" s="22"/>
      <c r="N29" s="85"/>
      <c r="O29" s="35"/>
      <c r="P29" s="121"/>
      <c r="Q29" s="121"/>
      <c r="R29" s="69"/>
      <c r="S29" s="69"/>
      <c r="T29" s="69"/>
      <c r="U29" s="121"/>
      <c r="V29" s="121"/>
      <c r="W29" s="121"/>
    </row>
    <row r="30" spans="1:23" ht="15.95" customHeight="1" thickBot="1" x14ac:dyDescent="0.2">
      <c r="B30" s="5" t="s">
        <v>30</v>
      </c>
      <c r="C30" s="14" t="s">
        <v>87</v>
      </c>
      <c r="D30" s="34" t="s">
        <v>29</v>
      </c>
      <c r="E30" s="88">
        <f>E29+2</f>
        <v>45692</v>
      </c>
      <c r="F30" s="88">
        <f>E30+2</f>
        <v>45694</v>
      </c>
      <c r="G30" s="60" t="s">
        <v>26</v>
      </c>
      <c r="H30" s="110" t="s">
        <v>31</v>
      </c>
      <c r="I30" s="84">
        <f>E30+6</f>
        <v>45698</v>
      </c>
    </row>
    <row r="31" spans="1:23" ht="15.95" customHeight="1" x14ac:dyDescent="0.15">
      <c r="B31" s="4" t="s">
        <v>37</v>
      </c>
      <c r="C31" s="13" t="s">
        <v>81</v>
      </c>
      <c r="D31" s="33" t="s">
        <v>29</v>
      </c>
      <c r="E31" s="58">
        <f t="shared" ref="E31:E36" si="2">E29+7</f>
        <v>45697</v>
      </c>
      <c r="F31" s="58">
        <f t="shared" ref="F31" si="3">+E31+2</f>
        <v>45699</v>
      </c>
      <c r="G31" s="61">
        <f>+F31+2</f>
        <v>45701</v>
      </c>
      <c r="H31" s="87" t="s">
        <v>24</v>
      </c>
      <c r="I31" s="59">
        <f>G31+3</f>
        <v>45704</v>
      </c>
      <c r="J31" s="29"/>
    </row>
    <row r="32" spans="1:23" ht="15.95" customHeight="1" thickBot="1" x14ac:dyDescent="0.2">
      <c r="B32" s="5" t="s">
        <v>30</v>
      </c>
      <c r="C32" s="14" t="s">
        <v>106</v>
      </c>
      <c r="D32" s="34" t="s">
        <v>29</v>
      </c>
      <c r="E32" s="88">
        <f t="shared" si="2"/>
        <v>45699</v>
      </c>
      <c r="F32" s="88">
        <f>E32+2</f>
        <v>45701</v>
      </c>
      <c r="G32" s="60" t="s">
        <v>26</v>
      </c>
      <c r="H32" s="110" t="s">
        <v>31</v>
      </c>
      <c r="I32" s="84">
        <f>E32+6</f>
        <v>45705</v>
      </c>
      <c r="J32" s="29"/>
      <c r="L32" s="97"/>
      <c r="M32" s="122"/>
      <c r="R32" s="86"/>
      <c r="V32" s="77"/>
      <c r="W32" s="77"/>
    </row>
    <row r="33" spans="1:25" ht="15.95" customHeight="1" x14ac:dyDescent="0.15">
      <c r="B33" s="4" t="s">
        <v>37</v>
      </c>
      <c r="C33" s="13" t="s">
        <v>129</v>
      </c>
      <c r="D33" s="33" t="s">
        <v>29</v>
      </c>
      <c r="E33" s="58">
        <f t="shared" si="2"/>
        <v>45704</v>
      </c>
      <c r="F33" s="58">
        <f t="shared" ref="F33" si="4">+E33+2</f>
        <v>45706</v>
      </c>
      <c r="G33" s="61">
        <f>+F33+2</f>
        <v>45708</v>
      </c>
      <c r="H33" s="87" t="s">
        <v>24</v>
      </c>
      <c r="I33" s="59">
        <f>G33+3</f>
        <v>45711</v>
      </c>
      <c r="L33" s="97"/>
      <c r="M33" s="16"/>
      <c r="X33" s="96"/>
      <c r="Y33" s="96"/>
    </row>
    <row r="34" spans="1:25" ht="15.95" customHeight="1" thickBot="1" x14ac:dyDescent="0.2">
      <c r="B34" s="5" t="s">
        <v>30</v>
      </c>
      <c r="C34" s="14" t="s">
        <v>130</v>
      </c>
      <c r="D34" s="34" t="s">
        <v>29</v>
      </c>
      <c r="E34" s="88">
        <f t="shared" si="2"/>
        <v>45706</v>
      </c>
      <c r="F34" s="88">
        <f>E34+2</f>
        <v>45708</v>
      </c>
      <c r="G34" s="60" t="s">
        <v>26</v>
      </c>
      <c r="H34" s="110" t="s">
        <v>31</v>
      </c>
      <c r="I34" s="84">
        <f>E34+6</f>
        <v>45712</v>
      </c>
      <c r="Y34" s="96"/>
    </row>
    <row r="35" spans="1:25" ht="15.95" customHeight="1" x14ac:dyDescent="0.15">
      <c r="B35" s="4" t="s">
        <v>37</v>
      </c>
      <c r="C35" s="13" t="s">
        <v>90</v>
      </c>
      <c r="D35" s="33" t="s">
        <v>29</v>
      </c>
      <c r="E35" s="58">
        <f t="shared" si="2"/>
        <v>45711</v>
      </c>
      <c r="F35" s="58">
        <f t="shared" ref="F35" si="5">+E35+2</f>
        <v>45713</v>
      </c>
      <c r="G35" s="61">
        <f>+F35+2</f>
        <v>45715</v>
      </c>
      <c r="H35" s="87" t="s">
        <v>24</v>
      </c>
      <c r="I35" s="59">
        <f>G35+3</f>
        <v>45718</v>
      </c>
      <c r="Y35" s="96"/>
    </row>
    <row r="36" spans="1:25" ht="15.95" customHeight="1" thickBot="1" x14ac:dyDescent="0.2">
      <c r="B36" s="5" t="s">
        <v>30</v>
      </c>
      <c r="C36" s="14" t="s">
        <v>150</v>
      </c>
      <c r="D36" s="34" t="s">
        <v>29</v>
      </c>
      <c r="E36" s="88">
        <f t="shared" si="2"/>
        <v>45713</v>
      </c>
      <c r="F36" s="88">
        <f>E36+2</f>
        <v>45715</v>
      </c>
      <c r="G36" s="60" t="s">
        <v>26</v>
      </c>
      <c r="H36" s="110" t="s">
        <v>31</v>
      </c>
      <c r="I36" s="84">
        <f>E36+6</f>
        <v>45719</v>
      </c>
      <c r="L36" s="97"/>
      <c r="X36" s="96"/>
      <c r="Y36" s="96"/>
    </row>
    <row r="37" spans="1:25" ht="15.95" customHeight="1" x14ac:dyDescent="0.15">
      <c r="A37" s="97"/>
      <c r="B37" s="22"/>
      <c r="C37" s="85"/>
      <c r="D37" s="35"/>
      <c r="E37" s="121"/>
      <c r="F37" s="69"/>
      <c r="G37" s="69"/>
      <c r="H37" s="121"/>
      <c r="I37" s="121"/>
      <c r="J37" s="29"/>
      <c r="L37" s="97"/>
      <c r="X37" s="96"/>
      <c r="Y37" s="96"/>
    </row>
    <row r="38" spans="1:25" ht="15.95" customHeight="1" x14ac:dyDescent="0.15">
      <c r="B38" s="22"/>
      <c r="L38" s="97"/>
      <c r="X38" s="96"/>
      <c r="Y38" s="96"/>
    </row>
    <row r="39" spans="1:25" ht="15.95" customHeight="1" x14ac:dyDescent="0.15">
      <c r="A39" s="97"/>
      <c r="B39" s="193" t="s">
        <v>38</v>
      </c>
      <c r="C39" s="194"/>
      <c r="D39" s="194"/>
      <c r="E39" s="194"/>
      <c r="F39" s="36"/>
      <c r="G39" s="36"/>
      <c r="H39" s="36"/>
      <c r="M39" s="197" t="s">
        <v>80</v>
      </c>
      <c r="N39" s="197"/>
      <c r="O39" s="197"/>
      <c r="P39" s="197"/>
      <c r="Q39" s="197"/>
      <c r="R39" s="197"/>
      <c r="S39" s="197"/>
      <c r="T39" s="197"/>
      <c r="U39" s="197"/>
      <c r="X39" s="96"/>
      <c r="Y39" s="96"/>
    </row>
    <row r="40" spans="1:25" ht="15.95" customHeight="1" thickBot="1" x14ac:dyDescent="0.2">
      <c r="A40" s="97"/>
      <c r="B40" s="195"/>
      <c r="C40" s="195"/>
      <c r="D40" s="195"/>
      <c r="E40" s="195"/>
      <c r="F40" s="23"/>
      <c r="G40" s="23"/>
      <c r="H40" s="23"/>
      <c r="I40" s="23"/>
      <c r="J40" s="29"/>
      <c r="M40" s="197"/>
      <c r="N40" s="197"/>
      <c r="O40" s="197"/>
      <c r="P40" s="197"/>
      <c r="Q40" s="197"/>
      <c r="R40" s="197"/>
      <c r="S40" s="197"/>
      <c r="T40" s="197"/>
      <c r="U40" s="197"/>
      <c r="X40" s="96"/>
      <c r="Y40" s="96"/>
    </row>
    <row r="41" spans="1:25" ht="15.95" customHeight="1" thickBot="1" x14ac:dyDescent="0.2">
      <c r="A41" s="97"/>
      <c r="B41" s="24" t="s">
        <v>17</v>
      </c>
      <c r="C41" s="52" t="s">
        <v>11</v>
      </c>
      <c r="D41" s="51"/>
      <c r="E41" s="25" t="s">
        <v>41</v>
      </c>
      <c r="F41" s="25" t="s">
        <v>42</v>
      </c>
      <c r="G41" s="25" t="s">
        <v>43</v>
      </c>
      <c r="H41" s="26" t="s">
        <v>41</v>
      </c>
      <c r="I41" s="29"/>
      <c r="K41" s="89"/>
      <c r="M41" s="197"/>
      <c r="N41" s="197"/>
      <c r="O41" s="197"/>
      <c r="P41" s="197"/>
      <c r="Q41" s="197"/>
      <c r="R41" s="197"/>
      <c r="S41" s="197"/>
      <c r="T41" s="197"/>
      <c r="U41" s="197"/>
    </row>
    <row r="42" spans="1:25" ht="15.95" customHeight="1" x14ac:dyDescent="0.15">
      <c r="B42" s="162" t="s">
        <v>73</v>
      </c>
      <c r="C42" s="109" t="s">
        <v>84</v>
      </c>
      <c r="D42" s="11" t="s">
        <v>33</v>
      </c>
      <c r="E42" s="68" t="s">
        <v>147</v>
      </c>
      <c r="F42" s="57">
        <f>E42+2</f>
        <v>45691</v>
      </c>
      <c r="G42" s="57">
        <f>F42</f>
        <v>45691</v>
      </c>
      <c r="H42" s="91">
        <f>G42+2</f>
        <v>45693</v>
      </c>
      <c r="I42" s="123"/>
      <c r="K42" s="89"/>
    </row>
    <row r="43" spans="1:25" ht="15.95" customHeight="1" x14ac:dyDescent="0.15">
      <c r="A43" s="98"/>
      <c r="B43" s="162" t="s">
        <v>77</v>
      </c>
      <c r="C43" s="13" t="s">
        <v>88</v>
      </c>
      <c r="D43" s="8" t="s">
        <v>33</v>
      </c>
      <c r="E43" s="78">
        <f>E42+2</f>
        <v>45691</v>
      </c>
      <c r="F43" s="78">
        <f>E43+2</f>
        <v>45693</v>
      </c>
      <c r="G43" s="62">
        <f t="shared" ref="G43:G44" si="6">+F43</f>
        <v>45693</v>
      </c>
      <c r="H43" s="94">
        <f>G43+3</f>
        <v>45696</v>
      </c>
      <c r="I43" s="123"/>
      <c r="K43" s="98"/>
      <c r="T43" s="22"/>
      <c r="X43" s="96"/>
    </row>
    <row r="44" spans="1:25" ht="15.95" customHeight="1" thickBot="1" x14ac:dyDescent="0.2">
      <c r="B44" s="5" t="s">
        <v>73</v>
      </c>
      <c r="C44" s="7" t="s">
        <v>89</v>
      </c>
      <c r="D44" s="9" t="s">
        <v>33</v>
      </c>
      <c r="E44" s="63">
        <f>E43+2</f>
        <v>45693</v>
      </c>
      <c r="F44" s="63">
        <f t="shared" ref="F44" si="7">+E44+2</f>
        <v>45695</v>
      </c>
      <c r="G44" s="63">
        <f t="shared" si="6"/>
        <v>45695</v>
      </c>
      <c r="H44" s="64">
        <f>G44+3</f>
        <v>45698</v>
      </c>
      <c r="K44" s="98"/>
      <c r="M44" s="136" t="s">
        <v>39</v>
      </c>
      <c r="O44" s="137"/>
      <c r="P44" s="137"/>
      <c r="Q44" s="37"/>
      <c r="R44" s="37"/>
      <c r="S44" s="137"/>
      <c r="T44" s="136" t="s">
        <v>40</v>
      </c>
      <c r="U44" s="137"/>
      <c r="X44" s="29"/>
    </row>
    <row r="45" spans="1:25" ht="15.95" customHeight="1" x14ac:dyDescent="0.15">
      <c r="B45" s="162" t="s">
        <v>72</v>
      </c>
      <c r="C45" s="109" t="s">
        <v>109</v>
      </c>
      <c r="D45" s="11" t="s">
        <v>33</v>
      </c>
      <c r="E45" s="68">
        <f>E42+7</f>
        <v>45696</v>
      </c>
      <c r="F45" s="57">
        <f>E45+2</f>
        <v>45698</v>
      </c>
      <c r="G45" s="57">
        <f>F45</f>
        <v>45698</v>
      </c>
      <c r="H45" s="91">
        <f>G45+2</f>
        <v>45700</v>
      </c>
      <c r="I45" s="95"/>
      <c r="K45" s="92"/>
      <c r="M45" s="98"/>
      <c r="O45" s="137"/>
      <c r="P45" s="137"/>
      <c r="Q45" s="37"/>
      <c r="R45" s="37"/>
      <c r="S45" s="137"/>
      <c r="U45" s="137"/>
      <c r="X45" s="96"/>
    </row>
    <row r="46" spans="1:25" ht="15.95" customHeight="1" x14ac:dyDescent="0.15">
      <c r="B46" s="162" t="s">
        <v>73</v>
      </c>
      <c r="C46" s="13" t="s">
        <v>108</v>
      </c>
      <c r="D46" s="8" t="s">
        <v>33</v>
      </c>
      <c r="E46" s="78">
        <f>E45+2</f>
        <v>45698</v>
      </c>
      <c r="F46" s="78">
        <f>E46+2</f>
        <v>45700</v>
      </c>
      <c r="G46" s="62">
        <f t="shared" ref="G46:G47" si="8">+F46</f>
        <v>45700</v>
      </c>
      <c r="H46" s="94">
        <f>G46+3</f>
        <v>45703</v>
      </c>
      <c r="I46" s="95"/>
      <c r="K46" s="98"/>
      <c r="L46"/>
      <c r="M46" s="37" t="s">
        <v>68</v>
      </c>
      <c r="O46" s="137"/>
      <c r="P46" s="137"/>
      <c r="Q46" s="37"/>
      <c r="R46" s="37"/>
      <c r="S46" s="137"/>
      <c r="T46" s="37" t="s">
        <v>44</v>
      </c>
      <c r="U46" s="137"/>
    </row>
    <row r="47" spans="1:25" ht="15.95" customHeight="1" thickBot="1" x14ac:dyDescent="0.2">
      <c r="B47" s="5" t="s">
        <v>77</v>
      </c>
      <c r="C47" s="7" t="s">
        <v>110</v>
      </c>
      <c r="D47" s="9" t="s">
        <v>33</v>
      </c>
      <c r="E47" s="63">
        <f>E44+7</f>
        <v>45700</v>
      </c>
      <c r="F47" s="63">
        <f t="shared" ref="F47" si="9">+E47+2</f>
        <v>45702</v>
      </c>
      <c r="G47" s="63">
        <f t="shared" si="8"/>
        <v>45702</v>
      </c>
      <c r="H47" s="64">
        <f>G47+3</f>
        <v>45705</v>
      </c>
      <c r="K47" s="98"/>
      <c r="L47"/>
      <c r="M47" s="37" t="s">
        <v>45</v>
      </c>
      <c r="O47" s="137"/>
      <c r="P47" s="137"/>
      <c r="Q47" s="137"/>
      <c r="R47" s="137"/>
      <c r="S47" s="137"/>
      <c r="T47" s="37" t="s">
        <v>46</v>
      </c>
      <c r="U47" s="137"/>
    </row>
    <row r="48" spans="1:25" ht="15.95" customHeight="1" x14ac:dyDescent="0.15">
      <c r="B48" s="162" t="s">
        <v>73</v>
      </c>
      <c r="C48" s="109" t="s">
        <v>131</v>
      </c>
      <c r="D48" s="11" t="s">
        <v>33</v>
      </c>
      <c r="E48" s="68">
        <f>E45+7</f>
        <v>45703</v>
      </c>
      <c r="F48" s="57">
        <f>E48+2</f>
        <v>45705</v>
      </c>
      <c r="G48" s="57">
        <f>F48</f>
        <v>45705</v>
      </c>
      <c r="H48" s="91">
        <f>G48+2</f>
        <v>45707</v>
      </c>
      <c r="K48" s="98"/>
      <c r="L48"/>
      <c r="M48" s="37" t="s">
        <v>47</v>
      </c>
      <c r="N48" s="137"/>
      <c r="O48" s="137"/>
      <c r="P48" s="137"/>
      <c r="Q48" s="137"/>
      <c r="R48" s="137"/>
      <c r="S48" s="136"/>
      <c r="T48" s="154" t="s">
        <v>48</v>
      </c>
      <c r="W48" s="96"/>
    </row>
    <row r="49" spans="1:23" ht="15.95" customHeight="1" x14ac:dyDescent="0.15">
      <c r="B49" s="162" t="s">
        <v>77</v>
      </c>
      <c r="C49" s="13" t="s">
        <v>132</v>
      </c>
      <c r="D49" s="8" t="s">
        <v>33</v>
      </c>
      <c r="E49" s="78">
        <f>E48+2</f>
        <v>45705</v>
      </c>
      <c r="F49" s="78">
        <f>E49+2</f>
        <v>45707</v>
      </c>
      <c r="G49" s="62">
        <f t="shared" ref="G49:G50" si="10">+F49</f>
        <v>45707</v>
      </c>
      <c r="H49" s="94">
        <f>G49+3</f>
        <v>45710</v>
      </c>
      <c r="K49" s="98"/>
      <c r="L49"/>
      <c r="M49" s="37" t="s">
        <v>49</v>
      </c>
      <c r="N49" s="137"/>
      <c r="O49" s="137"/>
      <c r="P49" s="137"/>
      <c r="Q49" s="137"/>
      <c r="R49" s="137"/>
      <c r="S49" s="138"/>
      <c r="T49" s="137"/>
      <c r="W49" s="29"/>
    </row>
    <row r="50" spans="1:23" ht="15.95" customHeight="1" thickBot="1" x14ac:dyDescent="0.2">
      <c r="B50" s="5" t="s">
        <v>73</v>
      </c>
      <c r="C50" s="7" t="s">
        <v>133</v>
      </c>
      <c r="D50" s="9" t="s">
        <v>33</v>
      </c>
      <c r="E50" s="63">
        <f>E47+7</f>
        <v>45707</v>
      </c>
      <c r="F50" s="63">
        <f t="shared" ref="F50" si="11">+E50+2</f>
        <v>45709</v>
      </c>
      <c r="G50" s="63">
        <f t="shared" si="10"/>
        <v>45709</v>
      </c>
      <c r="H50" s="64">
        <f>G50+3</f>
        <v>45712</v>
      </c>
      <c r="K50" s="98"/>
      <c r="L50"/>
      <c r="M50" s="37" t="s">
        <v>50</v>
      </c>
      <c r="W50" s="29"/>
    </row>
    <row r="51" spans="1:23" ht="15.95" customHeight="1" x14ac:dyDescent="0.15">
      <c r="B51" s="162" t="s">
        <v>72</v>
      </c>
      <c r="C51" s="109" t="s">
        <v>152</v>
      </c>
      <c r="D51" s="11" t="s">
        <v>33</v>
      </c>
      <c r="E51" s="68">
        <f>E48+7</f>
        <v>45710</v>
      </c>
      <c r="F51" s="57">
        <f>E51+2</f>
        <v>45712</v>
      </c>
      <c r="G51" s="57">
        <f>F51</f>
        <v>45712</v>
      </c>
      <c r="H51" s="91">
        <f>G51+2</f>
        <v>45714</v>
      </c>
      <c r="K51" s="98"/>
      <c r="L51"/>
    </row>
    <row r="52" spans="1:23" ht="15.95" customHeight="1" x14ac:dyDescent="0.15">
      <c r="B52" s="162" t="s">
        <v>73</v>
      </c>
      <c r="C52" s="13" t="s">
        <v>151</v>
      </c>
      <c r="D52" s="8" t="s">
        <v>33</v>
      </c>
      <c r="E52" s="78">
        <f>E51+2</f>
        <v>45712</v>
      </c>
      <c r="F52" s="78">
        <f>E52+2</f>
        <v>45714</v>
      </c>
      <c r="G52" s="62">
        <f t="shared" ref="G52:G53" si="12">+F52</f>
        <v>45714</v>
      </c>
      <c r="H52" s="94">
        <f>G52+3</f>
        <v>45717</v>
      </c>
      <c r="K52" s="98"/>
      <c r="L52"/>
      <c r="W52" s="29"/>
    </row>
    <row r="53" spans="1:23" ht="15.95" customHeight="1" thickBot="1" x14ac:dyDescent="0.2">
      <c r="B53" s="5" t="s">
        <v>77</v>
      </c>
      <c r="C53" s="7" t="s">
        <v>153</v>
      </c>
      <c r="D53" s="9" t="s">
        <v>33</v>
      </c>
      <c r="E53" s="63">
        <f>E50+7</f>
        <v>45714</v>
      </c>
      <c r="F53" s="63">
        <f t="shared" ref="F53" si="13">+E53+2</f>
        <v>45716</v>
      </c>
      <c r="G53" s="63">
        <f t="shared" si="12"/>
        <v>45716</v>
      </c>
      <c r="H53" s="64">
        <f>G53+3</f>
        <v>45719</v>
      </c>
      <c r="K53" s="98"/>
      <c r="L53"/>
    </row>
    <row r="54" spans="1:23" ht="15.95" customHeight="1" x14ac:dyDescent="0.15">
      <c r="A54" s="97"/>
      <c r="B54" s="179"/>
      <c r="C54" s="85"/>
      <c r="J54" s="29"/>
    </row>
    <row r="55" spans="1:23" ht="15.95" customHeight="1" x14ac:dyDescent="0.15">
      <c r="A55" s="97"/>
      <c r="B55" s="22"/>
      <c r="J55" s="29"/>
    </row>
    <row r="56" spans="1:23" ht="15.95" customHeight="1" x14ac:dyDescent="0.15">
      <c r="A56" s="97"/>
      <c r="B56" s="22"/>
      <c r="J56" s="29"/>
    </row>
    <row r="57" spans="1:23" ht="15.95" customHeight="1" x14ac:dyDescent="0.15">
      <c r="A57" s="97"/>
      <c r="B57" s="179"/>
      <c r="J57" s="29"/>
    </row>
    <row r="58" spans="1:23" ht="15.95" customHeight="1" x14ac:dyDescent="0.15"/>
    <row r="102" spans="2:12" x14ac:dyDescent="0.15">
      <c r="B102" s="31"/>
      <c r="C102" s="32"/>
      <c r="D102" s="32"/>
      <c r="E102" s="32"/>
      <c r="F102" s="32"/>
      <c r="G102" s="30"/>
      <c r="H102" s="31"/>
      <c r="I102" s="29"/>
    </row>
    <row r="103" spans="2:12" x14ac:dyDescent="0.15">
      <c r="B103" s="31"/>
      <c r="C103" s="32"/>
      <c r="D103" s="32"/>
      <c r="E103" s="32"/>
      <c r="F103" s="32"/>
      <c r="G103" s="30"/>
      <c r="H103" s="31"/>
      <c r="I103" s="29"/>
      <c r="J103" s="29"/>
      <c r="K103" s="29"/>
      <c r="L103" s="92"/>
    </row>
    <row r="104" spans="2:12" ht="14.25" x14ac:dyDescent="0.15">
      <c r="B104" s="31"/>
      <c r="C104" s="32"/>
      <c r="D104" s="32"/>
      <c r="E104" s="32"/>
      <c r="F104" s="32"/>
      <c r="G104" s="30"/>
      <c r="H104" s="31"/>
      <c r="I104" s="29"/>
      <c r="J104" s="16"/>
      <c r="K104" s="16"/>
      <c r="L104" s="102"/>
    </row>
    <row r="105" spans="2:12" x14ac:dyDescent="0.15">
      <c r="B105" s="31"/>
      <c r="C105" s="32"/>
      <c r="D105" s="32"/>
      <c r="E105" s="32"/>
      <c r="F105" s="32"/>
      <c r="G105" s="30"/>
      <c r="H105" s="31"/>
      <c r="I105" s="29"/>
      <c r="J105" s="29"/>
      <c r="K105" s="29"/>
      <c r="L105" s="92"/>
    </row>
    <row r="106" spans="2:12" x14ac:dyDescent="0.15">
      <c r="J106" s="29"/>
      <c r="K106" s="29"/>
      <c r="L106" s="92"/>
    </row>
    <row r="107" spans="2:12" x14ac:dyDescent="0.15">
      <c r="J107" s="29"/>
      <c r="K107" s="29"/>
      <c r="L107" s="92"/>
    </row>
    <row r="108" spans="2:12" x14ac:dyDescent="0.15">
      <c r="J108" s="29"/>
      <c r="K108" s="29"/>
      <c r="L108" s="92"/>
    </row>
    <row r="109" spans="2:12" x14ac:dyDescent="0.15">
      <c r="J109" s="29"/>
      <c r="K109" s="29"/>
      <c r="L109" s="92"/>
    </row>
  </sheetData>
  <mergeCells count="6">
    <mergeCell ref="T2:U2"/>
    <mergeCell ref="B9:E10"/>
    <mergeCell ref="B39:E40"/>
    <mergeCell ref="B26:G27"/>
    <mergeCell ref="M9:V10"/>
    <mergeCell ref="M39:U41"/>
  </mergeCells>
  <phoneticPr fontId="2"/>
  <pageMargins left="0.51181102362204722" right="0.51181102362204722" top="0.35433070866141736" bottom="0.35433070866141736" header="0" footer="0"/>
  <pageSetup paperSize="9" scale="63" orientation="landscape" r:id="rId1"/>
  <drawing r:id="rId2"/>
  <legacyDrawing r:id="rId3"/>
  <oleObjects>
    <mc:AlternateContent xmlns:mc="http://schemas.openxmlformats.org/markup-compatibility/2006">
      <mc:Choice Requires="x14">
        <oleObject progId="PBrush" shapeId="1029"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T61"/>
  <sheetViews>
    <sheetView zoomScaleNormal="100" workbookViewId="0">
      <selection activeCell="L31" sqref="L31"/>
    </sheetView>
  </sheetViews>
  <sheetFormatPr defaultRowHeight="13.5" x14ac:dyDescent="0.15"/>
  <cols>
    <col min="1" max="1" width="4.875" style="97" customWidth="1"/>
    <col min="2" max="2" width="22.375" customWidth="1"/>
    <col min="3" max="3" width="7.125" customWidth="1"/>
    <col min="4" max="4" width="3.125" customWidth="1"/>
    <col min="5" max="12" width="14.75" customWidth="1"/>
    <col min="13" max="13" width="6.5" style="113" customWidth="1"/>
    <col min="14" max="14" width="13" customWidth="1"/>
    <col min="15" max="15" width="6.25" bestFit="1" customWidth="1"/>
    <col min="16" max="16" width="2.375" customWidth="1"/>
    <col min="17" max="17" width="11.125" customWidth="1"/>
    <col min="18" max="18" width="11" customWidth="1"/>
    <col min="19" max="19" width="10.875" bestFit="1" customWidth="1"/>
  </cols>
  <sheetData>
    <row r="2" spans="2:19" ht="34.5" x14ac:dyDescent="0.45">
      <c r="B2" s="72" t="s">
        <v>51</v>
      </c>
      <c r="C2" s="72"/>
      <c r="D2" s="72"/>
      <c r="E2" s="72"/>
      <c r="F2" s="72"/>
      <c r="G2" s="72"/>
      <c r="H2" s="72"/>
      <c r="I2" s="130" t="s">
        <v>52</v>
      </c>
      <c r="J2" s="70"/>
      <c r="K2" s="70"/>
      <c r="L2" s="70"/>
      <c r="M2" s="111"/>
      <c r="N2" s="70"/>
      <c r="O2" s="70"/>
      <c r="P2" s="70"/>
      <c r="S2" s="150">
        <v>45686</v>
      </c>
    </row>
    <row r="3" spans="2:19" ht="23.25" x14ac:dyDescent="0.35">
      <c r="B3" s="73"/>
      <c r="C3" s="45"/>
      <c r="D3" s="45"/>
      <c r="E3" s="45"/>
      <c r="F3" s="45"/>
      <c r="G3" s="45"/>
      <c r="H3" s="45"/>
      <c r="I3" s="45"/>
      <c r="J3" s="45" t="s">
        <v>53</v>
      </c>
      <c r="K3" s="45"/>
      <c r="L3" s="45"/>
      <c r="M3" s="112"/>
    </row>
    <row r="4" spans="2:19" ht="23.25" x14ac:dyDescent="0.35">
      <c r="B4" s="73"/>
      <c r="C4" s="45"/>
      <c r="D4" s="45"/>
      <c r="E4" s="45"/>
      <c r="F4" s="45"/>
      <c r="G4" s="45"/>
      <c r="H4" s="45"/>
      <c r="I4" s="45"/>
      <c r="J4" s="45"/>
      <c r="K4" s="45"/>
      <c r="L4" s="45"/>
      <c r="M4" s="112"/>
    </row>
    <row r="5" spans="2:19" ht="23.25" x14ac:dyDescent="0.35">
      <c r="B5" s="73"/>
      <c r="C5" s="45"/>
      <c r="D5" s="45"/>
      <c r="E5" s="45"/>
      <c r="F5" s="45"/>
      <c r="G5" s="45"/>
      <c r="H5" s="45"/>
      <c r="I5" s="45"/>
      <c r="J5" s="74"/>
      <c r="K5" s="74"/>
      <c r="L5" s="74"/>
    </row>
    <row r="6" spans="2:19" ht="19.5" x14ac:dyDescent="0.3">
      <c r="B6" s="132" t="s">
        <v>54</v>
      </c>
      <c r="C6" s="22"/>
      <c r="D6" s="22"/>
      <c r="E6" s="22"/>
      <c r="F6" s="20"/>
      <c r="G6" s="20"/>
      <c r="H6" s="20"/>
      <c r="I6" s="21"/>
      <c r="J6" s="21"/>
      <c r="K6" s="21"/>
      <c r="L6" s="21"/>
    </row>
    <row r="7" spans="2:19" ht="17.25" x14ac:dyDescent="0.2">
      <c r="B7" s="134" t="s">
        <v>55</v>
      </c>
      <c r="C7" s="49"/>
      <c r="D7" s="49"/>
      <c r="E7" s="49"/>
      <c r="F7" s="135" t="s">
        <v>56</v>
      </c>
      <c r="I7" s="56"/>
      <c r="L7" s="50"/>
    </row>
    <row r="8" spans="2:19" ht="14.25" x14ac:dyDescent="0.15">
      <c r="B8" s="48"/>
      <c r="C8" s="49"/>
      <c r="D8" s="49"/>
      <c r="E8" s="49"/>
      <c r="F8" s="49"/>
      <c r="G8" s="19"/>
      <c r="H8" s="19"/>
      <c r="I8" s="50"/>
      <c r="J8" s="50"/>
      <c r="K8" s="50"/>
      <c r="L8" s="50"/>
    </row>
    <row r="9" spans="2:19" ht="18.75" x14ac:dyDescent="0.3">
      <c r="B9" s="18"/>
      <c r="C9" s="17"/>
      <c r="D9" s="17"/>
      <c r="E9" s="17"/>
      <c r="F9" s="17"/>
      <c r="I9" s="37"/>
    </row>
    <row r="10" spans="2:19" ht="18.75" x14ac:dyDescent="0.3">
      <c r="B10" s="107" t="s">
        <v>57</v>
      </c>
      <c r="C10" s="17"/>
      <c r="D10" s="17"/>
      <c r="E10" s="17"/>
      <c r="F10" s="17"/>
      <c r="I10" s="37"/>
      <c r="M10"/>
    </row>
    <row r="11" spans="2:19" ht="13.5" customHeight="1" thickBot="1" x14ac:dyDescent="0.35">
      <c r="B11" s="107"/>
      <c r="C11" s="17"/>
      <c r="D11" s="17"/>
      <c r="E11" s="17"/>
      <c r="F11" s="17"/>
      <c r="I11" s="37"/>
      <c r="M11"/>
    </row>
    <row r="12" spans="2:19" ht="21" customHeight="1" thickBot="1" x14ac:dyDescent="0.2">
      <c r="B12" s="124" t="s">
        <v>17</v>
      </c>
      <c r="C12" s="125" t="s">
        <v>11</v>
      </c>
      <c r="D12" s="126"/>
      <c r="E12" s="127" t="s">
        <v>41</v>
      </c>
      <c r="F12" s="128" t="s">
        <v>14</v>
      </c>
      <c r="G12" s="128" t="s">
        <v>15</v>
      </c>
      <c r="H12" s="128" t="s">
        <v>58</v>
      </c>
      <c r="I12" s="128" t="s">
        <v>59</v>
      </c>
      <c r="J12" s="128" t="s">
        <v>60</v>
      </c>
      <c r="K12" s="128" t="s">
        <v>61</v>
      </c>
      <c r="L12" s="129" t="s">
        <v>41</v>
      </c>
      <c r="M12"/>
    </row>
    <row r="13" spans="2:19" ht="21" customHeight="1" x14ac:dyDescent="0.2">
      <c r="B13" s="169" t="s">
        <v>64</v>
      </c>
      <c r="C13" s="171" t="s">
        <v>95</v>
      </c>
      <c r="D13" s="172" t="s">
        <v>63</v>
      </c>
      <c r="E13" s="164" t="s">
        <v>105</v>
      </c>
      <c r="F13" s="164" t="s">
        <v>97</v>
      </c>
      <c r="G13" s="164" t="s">
        <v>34</v>
      </c>
      <c r="H13" s="165" t="s">
        <v>34</v>
      </c>
      <c r="I13" s="164" t="s">
        <v>34</v>
      </c>
      <c r="J13" s="164" t="s">
        <v>34</v>
      </c>
      <c r="K13" s="164" t="s">
        <v>34</v>
      </c>
      <c r="L13" s="176" t="s">
        <v>102</v>
      </c>
      <c r="M13"/>
    </row>
    <row r="14" spans="2:19" ht="21" customHeight="1" x14ac:dyDescent="0.2">
      <c r="B14" s="169" t="s">
        <v>75</v>
      </c>
      <c r="C14" s="171" t="s">
        <v>86</v>
      </c>
      <c r="D14" s="172" t="s">
        <v>63</v>
      </c>
      <c r="E14" s="164" t="s">
        <v>96</v>
      </c>
      <c r="F14" s="164" t="s">
        <v>34</v>
      </c>
      <c r="G14" s="164" t="s">
        <v>97</v>
      </c>
      <c r="H14" s="165" t="s">
        <v>34</v>
      </c>
      <c r="I14" s="164" t="s">
        <v>26</v>
      </c>
      <c r="J14" s="164" t="s">
        <v>34</v>
      </c>
      <c r="K14" s="164" t="s">
        <v>100</v>
      </c>
      <c r="L14" s="176" t="s">
        <v>102</v>
      </c>
      <c r="M14"/>
    </row>
    <row r="15" spans="2:19" ht="21" customHeight="1" thickBot="1" x14ac:dyDescent="0.25">
      <c r="B15" s="158" t="s">
        <v>70</v>
      </c>
      <c r="C15" s="163" t="s">
        <v>95</v>
      </c>
      <c r="D15" s="173" t="s">
        <v>63</v>
      </c>
      <c r="E15" s="174" t="s">
        <v>96</v>
      </c>
      <c r="F15" s="174" t="s">
        <v>34</v>
      </c>
      <c r="G15" s="174" t="s">
        <v>34</v>
      </c>
      <c r="H15" s="175" t="s">
        <v>98</v>
      </c>
      <c r="I15" s="174" t="s">
        <v>34</v>
      </c>
      <c r="J15" s="174" t="s">
        <v>99</v>
      </c>
      <c r="K15" s="174" t="s">
        <v>101</v>
      </c>
      <c r="L15" s="178" t="s">
        <v>102</v>
      </c>
      <c r="M15"/>
      <c r="O15" s="1" t="s">
        <v>62</v>
      </c>
    </row>
    <row r="16" spans="2:19" ht="21" customHeight="1" x14ac:dyDescent="0.2">
      <c r="B16" s="169" t="s">
        <v>75</v>
      </c>
      <c r="C16" s="171" t="s">
        <v>81</v>
      </c>
      <c r="D16" s="172" t="s">
        <v>63</v>
      </c>
      <c r="E16" s="164">
        <v>45697</v>
      </c>
      <c r="F16" s="164" t="s">
        <v>115</v>
      </c>
      <c r="G16" s="164" t="s">
        <v>34</v>
      </c>
      <c r="H16" s="165" t="s">
        <v>34</v>
      </c>
      <c r="I16" s="164" t="s">
        <v>26</v>
      </c>
      <c r="J16" s="164" t="s">
        <v>34</v>
      </c>
      <c r="K16" s="164" t="s">
        <v>34</v>
      </c>
      <c r="L16" s="176" t="s">
        <v>126</v>
      </c>
      <c r="M16"/>
      <c r="O16" s="1"/>
    </row>
    <row r="17" spans="1:15" ht="21" customHeight="1" x14ac:dyDescent="0.2">
      <c r="A17" s="170"/>
      <c r="B17" s="160" t="s">
        <v>64</v>
      </c>
      <c r="C17" s="166" t="s">
        <v>116</v>
      </c>
      <c r="D17" s="167" t="s">
        <v>63</v>
      </c>
      <c r="E17" s="157" t="s">
        <v>102</v>
      </c>
      <c r="F17" s="157" t="s">
        <v>34</v>
      </c>
      <c r="G17" s="157" t="s">
        <v>115</v>
      </c>
      <c r="H17" s="159" t="s">
        <v>34</v>
      </c>
      <c r="I17" s="157" t="s">
        <v>34</v>
      </c>
      <c r="J17" s="157" t="s">
        <v>34</v>
      </c>
      <c r="K17" s="157" t="s">
        <v>121</v>
      </c>
      <c r="L17" s="177" t="s">
        <v>126</v>
      </c>
      <c r="M17" s="131"/>
    </row>
    <row r="18" spans="1:15" ht="21" customHeight="1" x14ac:dyDescent="0.2">
      <c r="B18" s="169" t="s">
        <v>70</v>
      </c>
      <c r="C18" s="171" t="s">
        <v>116</v>
      </c>
      <c r="D18" s="172" t="s">
        <v>63</v>
      </c>
      <c r="E18" s="164" t="s">
        <v>118</v>
      </c>
      <c r="F18" s="164" t="s">
        <v>34</v>
      </c>
      <c r="G18" s="164" t="s">
        <v>34</v>
      </c>
      <c r="H18" s="165" t="s">
        <v>120</v>
      </c>
      <c r="I18" s="164" t="s">
        <v>122</v>
      </c>
      <c r="J18" s="164" t="s">
        <v>34</v>
      </c>
      <c r="K18" s="164" t="s">
        <v>34</v>
      </c>
      <c r="L18" s="176" t="s">
        <v>119</v>
      </c>
      <c r="M18" s="161"/>
    </row>
    <row r="19" spans="1:15" ht="21" customHeight="1" x14ac:dyDescent="0.2">
      <c r="B19" s="169" t="s">
        <v>71</v>
      </c>
      <c r="C19" s="171" t="s">
        <v>81</v>
      </c>
      <c r="D19" s="172" t="s">
        <v>63</v>
      </c>
      <c r="E19" s="164" t="s">
        <v>123</v>
      </c>
      <c r="F19" s="164" t="s">
        <v>34</v>
      </c>
      <c r="G19" s="164" t="s">
        <v>34</v>
      </c>
      <c r="H19" s="165" t="s">
        <v>34</v>
      </c>
      <c r="I19" s="164" t="s">
        <v>26</v>
      </c>
      <c r="J19" s="164" t="s">
        <v>124</v>
      </c>
      <c r="K19" s="164" t="s">
        <v>125</v>
      </c>
      <c r="L19" s="176" t="s">
        <v>126</v>
      </c>
      <c r="M19" s="161"/>
    </row>
    <row r="20" spans="1:15" ht="21" customHeight="1" thickBot="1" x14ac:dyDescent="0.25">
      <c r="B20" s="158" t="s">
        <v>76</v>
      </c>
      <c r="C20" s="163" t="s">
        <v>117</v>
      </c>
      <c r="D20" s="173" t="s">
        <v>63</v>
      </c>
      <c r="E20" s="174" t="s">
        <v>119</v>
      </c>
      <c r="F20" s="174" t="s">
        <v>34</v>
      </c>
      <c r="G20" s="174" t="s">
        <v>34</v>
      </c>
      <c r="H20" s="175" t="s">
        <v>121</v>
      </c>
      <c r="I20" s="174" t="s">
        <v>34</v>
      </c>
      <c r="J20" s="174" t="s">
        <v>34</v>
      </c>
      <c r="K20" s="174" t="s">
        <v>34</v>
      </c>
      <c r="L20" s="178" t="s">
        <v>127</v>
      </c>
      <c r="M20"/>
      <c r="O20" s="139" t="s">
        <v>39</v>
      </c>
    </row>
    <row r="21" spans="1:15" ht="21" customHeight="1" x14ac:dyDescent="0.2">
      <c r="A21" s="170"/>
      <c r="B21" s="160" t="s">
        <v>76</v>
      </c>
      <c r="C21" s="166" t="s">
        <v>137</v>
      </c>
      <c r="D21" s="167" t="s">
        <v>63</v>
      </c>
      <c r="E21" s="157" t="s">
        <v>126</v>
      </c>
      <c r="F21" s="157" t="s">
        <v>138</v>
      </c>
      <c r="G21" s="157" t="s">
        <v>34</v>
      </c>
      <c r="H21" s="159" t="s">
        <v>34</v>
      </c>
      <c r="I21" s="157" t="s">
        <v>34</v>
      </c>
      <c r="J21" s="157" t="s">
        <v>34</v>
      </c>
      <c r="K21" s="157" t="s">
        <v>34</v>
      </c>
      <c r="L21" s="177" t="s">
        <v>145</v>
      </c>
      <c r="M21"/>
      <c r="O21" s="132" t="s">
        <v>68</v>
      </c>
    </row>
    <row r="22" spans="1:15" ht="21" customHeight="1" x14ac:dyDescent="0.2">
      <c r="A22" s="170" t="s">
        <v>103</v>
      </c>
      <c r="B22" s="169" t="s">
        <v>71</v>
      </c>
      <c r="C22" s="171" t="s">
        <v>129</v>
      </c>
      <c r="D22" s="172" t="s">
        <v>63</v>
      </c>
      <c r="E22" s="164" t="s">
        <v>126</v>
      </c>
      <c r="F22" s="164" t="s">
        <v>34</v>
      </c>
      <c r="G22" s="164" t="s">
        <v>138</v>
      </c>
      <c r="H22" s="165" t="s">
        <v>34</v>
      </c>
      <c r="I22" s="164" t="s">
        <v>34</v>
      </c>
      <c r="J22" s="164" t="s">
        <v>34</v>
      </c>
      <c r="K22" s="164" t="s">
        <v>144</v>
      </c>
      <c r="L22" s="176" t="s">
        <v>145</v>
      </c>
      <c r="M22"/>
    </row>
    <row r="23" spans="1:15" ht="21" customHeight="1" thickBot="1" x14ac:dyDescent="0.25">
      <c r="B23" s="158" t="s">
        <v>64</v>
      </c>
      <c r="C23" s="163" t="s">
        <v>117</v>
      </c>
      <c r="D23" s="173" t="s">
        <v>63</v>
      </c>
      <c r="E23" s="174" t="s">
        <v>139</v>
      </c>
      <c r="F23" s="174" t="s">
        <v>34</v>
      </c>
      <c r="G23" s="174" t="s">
        <v>34</v>
      </c>
      <c r="H23" s="175" t="s">
        <v>140</v>
      </c>
      <c r="I23" s="174" t="s">
        <v>34</v>
      </c>
      <c r="J23" s="174" t="s">
        <v>141</v>
      </c>
      <c r="K23" s="174" t="s">
        <v>143</v>
      </c>
      <c r="L23" s="178" t="s">
        <v>145</v>
      </c>
      <c r="M23"/>
      <c r="O23" s="132" t="s">
        <v>45</v>
      </c>
    </row>
    <row r="24" spans="1:15" ht="21" customHeight="1" x14ac:dyDescent="0.2">
      <c r="B24" s="169" t="s">
        <v>75</v>
      </c>
      <c r="C24" s="171" t="s">
        <v>90</v>
      </c>
      <c r="D24" s="172" t="s">
        <v>63</v>
      </c>
      <c r="E24" s="164" t="s">
        <v>145</v>
      </c>
      <c r="F24" s="164" t="s">
        <v>162</v>
      </c>
      <c r="G24" s="164" t="s">
        <v>34</v>
      </c>
      <c r="H24" s="165" t="s">
        <v>34</v>
      </c>
      <c r="I24" s="164" t="s">
        <v>26</v>
      </c>
      <c r="J24" s="164" t="s">
        <v>34</v>
      </c>
      <c r="K24" s="164" t="s">
        <v>34</v>
      </c>
      <c r="L24" s="176" t="s">
        <v>170</v>
      </c>
      <c r="M24"/>
      <c r="O24" s="132" t="s">
        <v>47</v>
      </c>
    </row>
    <row r="25" spans="1:15" ht="21" customHeight="1" x14ac:dyDescent="0.2">
      <c r="B25" s="160" t="s">
        <v>70</v>
      </c>
      <c r="C25" s="166" t="s">
        <v>163</v>
      </c>
      <c r="D25" s="167" t="s">
        <v>63</v>
      </c>
      <c r="E25" s="157" t="s">
        <v>145</v>
      </c>
      <c r="F25" s="157" t="s">
        <v>34</v>
      </c>
      <c r="G25" s="157" t="s">
        <v>162</v>
      </c>
      <c r="H25" s="159" t="s">
        <v>34</v>
      </c>
      <c r="I25" s="157" t="s">
        <v>34</v>
      </c>
      <c r="J25" s="157" t="s">
        <v>34</v>
      </c>
      <c r="K25" s="157" t="s">
        <v>167</v>
      </c>
      <c r="L25" s="177" t="s">
        <v>170</v>
      </c>
      <c r="O25" s="132" t="s">
        <v>49</v>
      </c>
    </row>
    <row r="26" spans="1:15" ht="21" customHeight="1" x14ac:dyDescent="0.2">
      <c r="A26" s="170"/>
      <c r="B26" s="169" t="s">
        <v>64</v>
      </c>
      <c r="C26" s="171" t="s">
        <v>137</v>
      </c>
      <c r="D26" s="172" t="s">
        <v>63</v>
      </c>
      <c r="E26" s="164" t="s">
        <v>164</v>
      </c>
      <c r="F26" s="164" t="s">
        <v>34</v>
      </c>
      <c r="G26" s="164" t="s">
        <v>34</v>
      </c>
      <c r="H26" s="165" t="s">
        <v>166</v>
      </c>
      <c r="I26" s="164" t="s">
        <v>168</v>
      </c>
      <c r="J26" s="164" t="s">
        <v>34</v>
      </c>
      <c r="K26" s="164" t="s">
        <v>34</v>
      </c>
      <c r="L26" s="188" t="s">
        <v>165</v>
      </c>
      <c r="N26" s="75"/>
    </row>
    <row r="27" spans="1:15" ht="21" customHeight="1" x14ac:dyDescent="0.2">
      <c r="A27" s="170"/>
      <c r="B27" s="169" t="s">
        <v>71</v>
      </c>
      <c r="C27" s="171" t="s">
        <v>90</v>
      </c>
      <c r="D27" s="172" t="s">
        <v>63</v>
      </c>
      <c r="E27" s="164" t="s">
        <v>164</v>
      </c>
      <c r="F27" s="164" t="s">
        <v>34</v>
      </c>
      <c r="G27" s="164" t="s">
        <v>34</v>
      </c>
      <c r="H27" s="165" t="s">
        <v>34</v>
      </c>
      <c r="I27" s="164" t="s">
        <v>34</v>
      </c>
      <c r="J27" s="164" t="s">
        <v>162</v>
      </c>
      <c r="K27" s="164" t="s">
        <v>169</v>
      </c>
      <c r="L27" s="176" t="s">
        <v>170</v>
      </c>
    </row>
    <row r="28" spans="1:15" ht="21" customHeight="1" thickBot="1" x14ac:dyDescent="0.25">
      <c r="B28" s="158" t="s">
        <v>64</v>
      </c>
      <c r="C28" s="163" t="s">
        <v>163</v>
      </c>
      <c r="D28" s="173" t="s">
        <v>63</v>
      </c>
      <c r="E28" s="174" t="s">
        <v>165</v>
      </c>
      <c r="F28" s="174" t="s">
        <v>34</v>
      </c>
      <c r="G28" s="174" t="s">
        <v>34</v>
      </c>
      <c r="H28" s="175" t="s">
        <v>167</v>
      </c>
      <c r="I28" s="174" t="s">
        <v>34</v>
      </c>
      <c r="J28" s="174" t="s">
        <v>34</v>
      </c>
      <c r="K28" s="174" t="s">
        <v>34</v>
      </c>
      <c r="L28" s="178" t="s">
        <v>171</v>
      </c>
      <c r="O28" s="139" t="s">
        <v>40</v>
      </c>
    </row>
    <row r="29" spans="1:15" ht="21" customHeight="1" x14ac:dyDescent="0.2">
      <c r="B29" s="168" t="s">
        <v>142</v>
      </c>
      <c r="O29" s="132" t="s">
        <v>44</v>
      </c>
    </row>
    <row r="30" spans="1:15" ht="21" customHeight="1" x14ac:dyDescent="0.2">
      <c r="C30" s="185"/>
      <c r="D30" s="182"/>
      <c r="E30" s="183"/>
      <c r="F30" s="183"/>
      <c r="G30" s="183"/>
      <c r="H30" s="184"/>
      <c r="I30" s="183"/>
      <c r="J30" s="183"/>
      <c r="K30" s="183"/>
      <c r="L30" s="183"/>
      <c r="O30" s="132"/>
    </row>
    <row r="31" spans="1:15" ht="21" customHeight="1" x14ac:dyDescent="0.2">
      <c r="B31" s="168"/>
      <c r="M31"/>
      <c r="O31" s="132"/>
    </row>
    <row r="32" spans="1:15" ht="21" customHeight="1" thickBot="1" x14ac:dyDescent="0.25">
      <c r="A32" s="155"/>
      <c r="B32" s="134" t="s">
        <v>65</v>
      </c>
      <c r="C32" s="38"/>
      <c r="D32" s="35"/>
      <c r="E32" s="36"/>
      <c r="F32" s="36"/>
      <c r="G32" s="36"/>
      <c r="H32" s="36"/>
      <c r="J32" s="121"/>
      <c r="M32"/>
      <c r="O32" s="132"/>
    </row>
    <row r="33" spans="1:20" ht="21" customHeight="1" x14ac:dyDescent="0.2">
      <c r="A33" s="155"/>
      <c r="B33" s="143" t="s">
        <v>66</v>
      </c>
      <c r="C33" s="39"/>
      <c r="D33" s="39"/>
      <c r="E33" s="39"/>
      <c r="F33" s="39"/>
      <c r="G33" s="39"/>
      <c r="H33" s="39"/>
      <c r="I33" s="40"/>
      <c r="M33"/>
    </row>
    <row r="34" spans="1:20" ht="21" customHeight="1" x14ac:dyDescent="0.2">
      <c r="A34" s="155"/>
      <c r="B34" s="144" t="s">
        <v>6</v>
      </c>
      <c r="C34" s="29"/>
      <c r="D34" s="29"/>
      <c r="E34" s="29"/>
      <c r="F34" s="29"/>
      <c r="G34" s="29"/>
      <c r="H34" s="29"/>
      <c r="I34" s="41"/>
      <c r="M34"/>
    </row>
    <row r="35" spans="1:20" ht="21" customHeight="1" thickBot="1" x14ac:dyDescent="0.25">
      <c r="A35" s="155"/>
      <c r="B35" s="145" t="s">
        <v>7</v>
      </c>
      <c r="C35" s="42"/>
      <c r="D35" s="43"/>
      <c r="E35" s="42"/>
      <c r="F35" s="42"/>
      <c r="G35" s="42"/>
      <c r="H35" s="42"/>
      <c r="I35" s="47"/>
      <c r="M35"/>
      <c r="O35" s="140"/>
    </row>
    <row r="36" spans="1:20" ht="18" customHeight="1" x14ac:dyDescent="0.2">
      <c r="O36" s="139"/>
    </row>
    <row r="37" spans="1:20" ht="18" customHeight="1" x14ac:dyDescent="0.2">
      <c r="L37" s="22"/>
      <c r="O37" s="139"/>
    </row>
    <row r="38" spans="1:20" ht="18" customHeight="1" x14ac:dyDescent="0.2">
      <c r="K38" s="106"/>
      <c r="L38" s="108"/>
      <c r="M38" s="114"/>
      <c r="O38" s="140"/>
      <c r="S38" s="106"/>
      <c r="T38" s="106"/>
    </row>
    <row r="39" spans="1:20" ht="18" customHeight="1" x14ac:dyDescent="0.2">
      <c r="M39" s="114"/>
      <c r="N39" s="29"/>
      <c r="O39" s="140"/>
      <c r="S39" s="106"/>
      <c r="T39" s="106"/>
    </row>
    <row r="40" spans="1:20" ht="18" customHeight="1" x14ac:dyDescent="0.2">
      <c r="M40" s="114"/>
      <c r="N40" s="22"/>
      <c r="O40" s="140"/>
      <c r="S40" s="106"/>
      <c r="T40" s="106"/>
    </row>
    <row r="41" spans="1:20" ht="18" customHeight="1" x14ac:dyDescent="0.2">
      <c r="N41" s="22"/>
      <c r="S41" s="106"/>
      <c r="T41" s="106"/>
    </row>
    <row r="42" spans="1:20" ht="18" customHeight="1" x14ac:dyDescent="0.15">
      <c r="N42" s="22"/>
      <c r="S42" s="22"/>
    </row>
    <row r="43" spans="1:20" ht="18" customHeight="1" x14ac:dyDescent="0.15">
      <c r="N43" s="22"/>
      <c r="O43" s="22"/>
      <c r="S43" s="22"/>
    </row>
    <row r="44" spans="1:20" ht="18" customHeight="1" x14ac:dyDescent="0.15">
      <c r="S44" s="22"/>
    </row>
    <row r="45" spans="1:20" ht="18" customHeight="1" x14ac:dyDescent="0.2">
      <c r="S45" s="67"/>
    </row>
    <row r="46" spans="1:20" ht="18" customHeight="1" x14ac:dyDescent="0.15">
      <c r="S46" s="23"/>
    </row>
    <row r="47" spans="1:20" ht="18" customHeight="1" x14ac:dyDescent="0.15"/>
    <row r="48" spans="1:20" ht="18" customHeight="1" x14ac:dyDescent="0.15"/>
    <row r="49" spans="11:12" ht="18" customHeight="1" x14ac:dyDescent="0.15"/>
    <row r="50" spans="11:12" ht="18" customHeight="1" x14ac:dyDescent="0.15"/>
    <row r="51" spans="11:12" ht="18" customHeight="1" x14ac:dyDescent="0.15"/>
    <row r="52" spans="11:12" x14ac:dyDescent="0.15">
      <c r="K52" s="29"/>
    </row>
    <row r="53" spans="11:12" ht="18" customHeight="1" x14ac:dyDescent="0.15"/>
    <row r="54" spans="11:12" ht="18" customHeight="1" x14ac:dyDescent="0.15"/>
    <row r="55" spans="11:12" ht="18" customHeight="1" x14ac:dyDescent="0.15"/>
    <row r="56" spans="11:12" ht="18" customHeight="1" x14ac:dyDescent="0.15"/>
    <row r="58" spans="11:12" ht="13.5" customHeight="1" x14ac:dyDescent="0.15"/>
    <row r="61" spans="11:12" x14ac:dyDescent="0.15">
      <c r="L61" s="29"/>
    </row>
  </sheetData>
  <phoneticPr fontId="19"/>
  <pageMargins left="0.7" right="0.7" top="0.75" bottom="0.75" header="0.3" footer="0.3"/>
  <pageSetup paperSize="9" scale="52" orientation="landscape" r:id="rId1"/>
  <drawing r:id="rId2"/>
  <legacyDrawing r:id="rId3"/>
  <oleObjects>
    <mc:AlternateContent xmlns:mc="http://schemas.openxmlformats.org/markup-compatibility/2006">
      <mc:Choice Requires="x14">
        <oleObject progId="PBrush" shapeId="2050" r:id="rId4">
          <objectPr defaultSize="0" autoPict="0" r:id="rId5">
            <anchor moveWithCells="1" sizeWithCells="1">
              <from>
                <xdr:col>6</xdr:col>
                <xdr:colOff>1114425</xdr:colOff>
                <xdr:row>1</xdr:row>
                <xdr:rowOff>9525</xdr:rowOff>
              </from>
              <to>
                <xdr:col>7</xdr:col>
                <xdr:colOff>1114425</xdr:colOff>
                <xdr:row>3</xdr:row>
                <xdr:rowOff>19050</xdr:rowOff>
              </to>
            </anchor>
          </objectPr>
        </oleObject>
      </mc:Choice>
      <mc:Fallback>
        <oleObject progId="PBrush" shapeId="2050"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7475F8B8071744B7434EA23D4CC9FE" ma:contentTypeVersion="17" ma:contentTypeDescription="新しいドキュメントを作成します。" ma:contentTypeScope="" ma:versionID="246cdfe3aa50eaecb4a4eab4654bc13b">
  <xsd:schema xmlns:xsd="http://www.w3.org/2001/XMLSchema" xmlns:xs="http://www.w3.org/2001/XMLSchema" xmlns:p="http://schemas.microsoft.com/office/2006/metadata/properties" xmlns:ns2="07d6620f-3d53-499f-a90d-6eca919dc988" xmlns:ns3="6cb86264-f2d1-46c2-b3a9-5ac336c4daa8" targetNamespace="http://schemas.microsoft.com/office/2006/metadata/properties" ma:root="true" ma:fieldsID="74b768e00098515e7393359225c5b5e0" ns2:_="" ns3:_="">
    <xsd:import namespace="07d6620f-3d53-499f-a90d-6eca919dc988"/>
    <xsd:import namespace="6cb86264-f2d1-46c2-b3a9-5ac336c4daa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d6620f-3d53-499f-a90d-6eca919dc9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6bba370b-2e3c-47f9-857a-2759d0d551d3"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b86264-f2d1-46c2-b3a9-5ac336c4daa8"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5d54e8e1-7a49-4d1f-90de-f51e4de03b49}" ma:internalName="TaxCatchAll" ma:showField="CatchAllData" ma:web="6cb86264-f2d1-46c2-b3a9-5ac336c4daa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7d6620f-3d53-499f-a90d-6eca919dc988">
      <Terms xmlns="http://schemas.microsoft.com/office/infopath/2007/PartnerControls"/>
    </lcf76f155ced4ddcb4097134ff3c332f>
    <TaxCatchAll xmlns="6cb86264-f2d1-46c2-b3a9-5ac336c4daa8" xsi:nil="true"/>
  </documentManagement>
</p:properties>
</file>

<file path=customXml/itemProps1.xml><?xml version="1.0" encoding="utf-8"?>
<ds:datastoreItem xmlns:ds="http://schemas.openxmlformats.org/officeDocument/2006/customXml" ds:itemID="{400CAA13-5D95-4A9B-88F9-09948A0B7A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d6620f-3d53-499f-a90d-6eca919dc988"/>
    <ds:schemaRef ds:uri="6cb86264-f2d1-46c2-b3a9-5ac336c4da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CF522A-280E-41B9-B7AA-A32006C04EE6}">
  <ds:schemaRefs>
    <ds:schemaRef ds:uri="http://schemas.microsoft.com/sharepoint/v3/contenttype/forms"/>
  </ds:schemaRefs>
</ds:datastoreItem>
</file>

<file path=customXml/itemProps3.xml><?xml version="1.0" encoding="utf-8"?>
<ds:datastoreItem xmlns:ds="http://schemas.openxmlformats.org/officeDocument/2006/customXml" ds:itemID="{F6A47A73-B108-440C-8671-C8F28055647E}">
  <ds:schemaRefs>
    <ds:schemaRef ds:uri="6cb86264-f2d1-46c2-b3a9-5ac336c4daa8"/>
    <ds:schemaRef ds:uri="http://www.w3.org/XML/1998/namespace"/>
    <ds:schemaRef ds:uri="http://schemas.microsoft.com/office/2006/documentManagement/types"/>
    <ds:schemaRef ds:uri="http://purl.org/dc/terms/"/>
    <ds:schemaRef ds:uri="07d6620f-3d53-499f-a90d-6eca919dc988"/>
    <ds:schemaRef ds:uri="http://schemas.openxmlformats.org/package/2006/metadata/core-properties"/>
    <ds:schemaRef ds:uri="http://purl.org/dc/dcmitype/"/>
    <ds:schemaRef ds:uri="http://schemas.microsoft.com/office/2006/metadata/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CNTR</vt:lpstr>
      <vt:lpstr>BULK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塚田 咲希</cp:lastModifiedBy>
  <cp:revision/>
  <cp:lastPrinted>2024-02-07T00:45:41Z</cp:lastPrinted>
  <dcterms:created xsi:type="dcterms:W3CDTF">2017-07-04T04:54:27Z</dcterms:created>
  <dcterms:modified xsi:type="dcterms:W3CDTF">2025-01-29T05:55:44Z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0x010100117475F8B8071744B7434EA23D4CC9FE</vt:lpwstr>
  </property>
  <property fmtid="{D5CDD505-2E9C-101B-9397-08002B2CF9AE}" pid="3" name="MediaServiceImageTags">
    <vt:lpwstr/>
  </property>
</Properties>
</file>