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700A8E2F-C511-4EFC-9D82-6F7CD5EF31C9}"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E15" i="3"/>
  <c r="J14" i="3"/>
  <c r="K18" i="3" l="1"/>
  <c r="G18" i="3"/>
  <c r="J18" i="3"/>
  <c r="O23" i="1" l="1"/>
  <c r="P23" i="1"/>
  <c r="Q23" i="1"/>
  <c r="R23" i="1"/>
  <c r="P14" i="1"/>
  <c r="Q14" i="1"/>
  <c r="R14" i="1"/>
  <c r="E13" i="3" l="1"/>
  <c r="E17" i="3" s="1"/>
  <c r="E21" i="3" s="1"/>
  <c r="E16" i="3"/>
  <c r="E20" i="3"/>
  <c r="Q15" i="2"/>
  <c r="Q18" i="2" s="1"/>
  <c r="Q21" i="2" s="1"/>
  <c r="Q24" i="2" s="1"/>
  <c r="N15" i="2"/>
  <c r="N18" i="2" s="1"/>
  <c r="N21" i="2" s="1"/>
  <c r="N24" i="2" s="1"/>
  <c r="O15" i="2"/>
  <c r="O18" i="2" s="1"/>
  <c r="O21" i="2" s="1"/>
  <c r="O24" i="2" s="1"/>
  <c r="P15" i="2"/>
  <c r="P18" i="2" s="1"/>
  <c r="P21" i="2" s="1"/>
  <c r="P24" i="2" s="1"/>
  <c r="E13" i="1" l="1"/>
  <c r="E16" i="1" s="1"/>
  <c r="S15" i="3"/>
  <c r="K12" i="3"/>
  <c r="I12" i="3"/>
  <c r="G12" i="3"/>
  <c r="J16" i="1" l="1"/>
  <c r="I16" i="1"/>
  <c r="G16" i="1"/>
  <c r="G13" i="1"/>
  <c r="I13" i="1"/>
  <c r="J13" i="1"/>
  <c r="K13" i="3"/>
  <c r="G13" i="2"/>
  <c r="H13" i="2" s="1"/>
  <c r="F14" i="2"/>
  <c r="G14" i="2" s="1"/>
  <c r="H14" i="2" s="1"/>
  <c r="I14" i="2" s="1"/>
  <c r="F16" i="2"/>
  <c r="G16" i="2" s="1"/>
  <c r="H16" i="2" s="1"/>
  <c r="P15" i="3"/>
  <c r="P19" i="3" s="1"/>
  <c r="P23" i="3" s="1"/>
  <c r="P27" i="3" s="1"/>
  <c r="E14" i="1"/>
  <c r="I14" i="1" s="1"/>
  <c r="Q15" i="3"/>
  <c r="I16" i="2" l="1"/>
  <c r="F18" i="2" s="1"/>
  <c r="G18" i="2" s="1"/>
  <c r="H18" i="2" s="1"/>
  <c r="I18" i="2" s="1"/>
  <c r="I13" i="2"/>
  <c r="F15" i="2" s="1"/>
  <c r="G15" i="2" s="1"/>
  <c r="H15" i="2" s="1"/>
  <c r="I15" i="2" s="1"/>
  <c r="E19" i="3"/>
  <c r="E23" i="3" s="1"/>
  <c r="G13" i="3"/>
  <c r="H13" i="3" s="1"/>
  <c r="J17" i="3"/>
  <c r="J21" i="3" s="1"/>
  <c r="F13" i="3"/>
  <c r="F17" i="3" s="1"/>
  <c r="F21" i="3" s="1"/>
  <c r="K15" i="3"/>
  <c r="K19" i="3" s="1"/>
  <c r="G15" i="3"/>
  <c r="G19" i="3" s="1"/>
  <c r="I13" i="3"/>
  <c r="J13" i="3" s="1"/>
  <c r="F14" i="1"/>
  <c r="F17" i="1" s="1"/>
  <c r="F17" i="2"/>
  <c r="G17" i="2" s="1"/>
  <c r="H17" i="2" s="1"/>
  <c r="I17" i="2" s="1"/>
  <c r="F19" i="2" s="1"/>
  <c r="E17" i="1"/>
  <c r="J14" i="1"/>
  <c r="G14" i="1"/>
  <c r="E15" i="1"/>
  <c r="E18" i="1" s="1"/>
  <c r="J12" i="1"/>
  <c r="J15" i="1" s="1"/>
  <c r="I12" i="1"/>
  <c r="I15" i="1" s="1"/>
  <c r="G12" i="1"/>
  <c r="H12" i="1" s="1"/>
  <c r="O14" i="1"/>
  <c r="R15" i="3"/>
  <c r="I15" i="3" l="1"/>
  <c r="H15" i="3" s="1"/>
  <c r="H19" i="3" s="1"/>
  <c r="K17" i="3"/>
  <c r="K21" i="3" s="1"/>
  <c r="G17" i="3"/>
  <c r="G21" i="3" s="1"/>
  <c r="I17" i="3"/>
  <c r="I21" i="3" s="1"/>
  <c r="H17" i="3"/>
  <c r="H21" i="3" s="1"/>
  <c r="G19" i="2"/>
  <c r="H19" i="2" s="1"/>
  <c r="I19" i="2" s="1"/>
  <c r="F20" i="2"/>
  <c r="F21" i="2" s="1"/>
  <c r="H14" i="1"/>
  <c r="G15" i="1"/>
  <c r="H15" i="1" s="1"/>
  <c r="G18" i="1"/>
  <c r="H18" i="1" s="1"/>
  <c r="I18" i="1" s="1"/>
  <c r="J18" i="1" s="1"/>
  <c r="E21" i="1"/>
  <c r="G17" i="1"/>
  <c r="H17" i="1" s="1"/>
  <c r="I17" i="1" s="1"/>
  <c r="J17" i="1" s="1"/>
  <c r="E19" i="1"/>
  <c r="G19" i="1" s="1"/>
  <c r="H19" i="1" s="1"/>
  <c r="I19" i="1" s="1"/>
  <c r="J19" i="1" s="1"/>
  <c r="I20" i="3"/>
  <c r="G20" i="3" s="1"/>
  <c r="K20" i="3" s="1"/>
  <c r="I16" i="3"/>
  <c r="Q19" i="3"/>
  <c r="Q23" i="3" s="1"/>
  <c r="Q27" i="3" s="1"/>
  <c r="R19" i="3"/>
  <c r="R23" i="3" s="1"/>
  <c r="R27" i="3" s="1"/>
  <c r="S19" i="3"/>
  <c r="S23" i="3" s="1"/>
  <c r="S27" i="3" s="1"/>
  <c r="G16" i="3" l="1"/>
  <c r="K16" i="3" s="1"/>
  <c r="G21" i="2"/>
  <c r="H21" i="2" s="1"/>
  <c r="I21" i="2" s="1"/>
  <c r="G20" i="2"/>
  <c r="H20" i="2" s="1"/>
  <c r="I20" i="2" s="1"/>
  <c r="H13" i="1"/>
  <c r="H16" i="1"/>
  <c r="E20" i="1"/>
  <c r="G22" i="3"/>
  <c r="E24" i="3"/>
  <c r="H25" i="3" l="1"/>
  <c r="G20" i="1"/>
  <c r="H20" i="1" s="1"/>
  <c r="I20" i="1" s="1"/>
  <c r="J20" i="1" s="1"/>
  <c r="F20" i="1"/>
  <c r="I24" i="3"/>
  <c r="G24" i="3" s="1"/>
  <c r="K24" i="3" s="1"/>
  <c r="G26" i="3" l="1"/>
  <c r="H23" i="3"/>
  <c r="I23" i="3" s="1"/>
  <c r="K23" i="3" s="1"/>
  <c r="G23" i="3"/>
  <c r="I19" i="3"/>
  <c r="J25" i="3"/>
  <c r="F24" i="2" l="1"/>
  <c r="I27" i="3"/>
  <c r="R17" i="1" l="1"/>
  <c r="R20" i="1" s="1"/>
  <c r="Q17" i="1"/>
  <c r="Q20" i="1" s="1"/>
  <c r="P17" i="1"/>
  <c r="P20" i="1" s="1"/>
  <c r="O17" i="1"/>
  <c r="O20" i="1" s="1"/>
  <c r="F22" i="2" l="1"/>
  <c r="G21" i="1"/>
  <c r="H21" i="1" s="1"/>
  <c r="I21" i="1" s="1"/>
  <c r="J21" i="1" s="1"/>
  <c r="E22" i="1"/>
  <c r="F23" i="2" l="1"/>
  <c r="G22" i="2"/>
  <c r="H22" i="2" s="1"/>
  <c r="I22" i="2" s="1"/>
  <c r="G22" i="1"/>
  <c r="H22" i="1" s="1"/>
  <c r="I22" i="1" s="1"/>
  <c r="J22" i="1" s="1"/>
  <c r="H23" i="1" l="1"/>
  <c r="G24" i="2"/>
  <c r="H24" i="2" s="1"/>
  <c r="I24" i="2" s="1"/>
  <c r="G23" i="2"/>
  <c r="H23" i="2" s="1"/>
  <c r="I23" i="2" s="1"/>
</calcChain>
</file>

<file path=xl/sharedStrings.xml><?xml version="1.0" encoding="utf-8"?>
<sst xmlns="http://schemas.openxmlformats.org/spreadsheetml/2006/main" count="344" uniqueCount="131">
  <si>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</si>
  <si>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</si>
  <si>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</si>
  <si>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</si>
  <si>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</si>
  <si>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</si>
  <si>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</si>
  <si>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</si>
  <si>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</si>
  <si>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</si>
  <si>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</si>
  <si>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</si>
  <si>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</si>
  <si>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</si>
  <si>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</si>
  <si>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</si>
  <si>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</si>
  <si>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</si>
  <si>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</si>
  <si>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</si>
  <si>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</si>
  <si>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</si>
  <si>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</si>
  <si>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</si>
  <si>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</si>
  <si>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</si>
  <si>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</si>
  <si>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</si>
  <si>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</si>
  <si>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</si>
  <si>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</si>
  <si>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</si>
  <si>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</si>
  <si>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</si>
  <si>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</si>
  <si>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</si>
  <si>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</si>
  <si>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</si>
  <si>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</si>
  <si>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</si>
  <si>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</si>
  <si>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</si>
  <si>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</si>
  <si>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</si>
  <si>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</si>
  <si>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</si>
  <si>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</si>
  <si>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</si>
  <si>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</si>
  <si>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</si>
  <si>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</si>
  <si>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</si>
  <si>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</si>
  <si>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</si>
  <si>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</si>
  <si>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</si>
  <si>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</si>
  <si>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</si>
  <si>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</si>
  <si>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</si>
  <si>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</si>
  <si>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</si>
  <si>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</si>
  <si>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</si>
  <si>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HEUNG-A SARAH</t>
    <phoneticPr fontId="1"/>
  </si>
  <si>
    <t>2461</t>
    <phoneticPr fontId="1"/>
  </si>
  <si>
    <t>12/14-15</t>
    <phoneticPr fontId="1"/>
  </si>
  <si>
    <t>2406</t>
    <phoneticPr fontId="20"/>
  </si>
  <si>
    <t>2427</t>
    <phoneticPr fontId="20"/>
  </si>
  <si>
    <t>0258</t>
    <phoneticPr fontId="1"/>
  </si>
  <si>
    <t>1019</t>
    <phoneticPr fontId="1"/>
  </si>
  <si>
    <t>2462</t>
    <phoneticPr fontId="1"/>
  </si>
  <si>
    <t>1020</t>
    <phoneticPr fontId="1"/>
  </si>
  <si>
    <t>12/21-22</t>
    <phoneticPr fontId="1"/>
  </si>
  <si>
    <t>2479</t>
    <phoneticPr fontId="1"/>
  </si>
  <si>
    <t>0554</t>
    <phoneticPr fontId="1"/>
  </si>
  <si>
    <t>0555</t>
    <phoneticPr fontId="1"/>
  </si>
  <si>
    <t>2407</t>
    <phoneticPr fontId="20"/>
  </si>
  <si>
    <t>2432</t>
    <phoneticPr fontId="20"/>
  </si>
  <si>
    <t>0259</t>
    <phoneticPr fontId="1"/>
  </si>
  <si>
    <t>2463</t>
    <phoneticPr fontId="1"/>
  </si>
  <si>
    <t>1021</t>
    <phoneticPr fontId="1"/>
  </si>
  <si>
    <t>2464</t>
    <phoneticPr fontId="1"/>
  </si>
  <si>
    <t>12/28-29</t>
    <phoneticPr fontId="1"/>
  </si>
  <si>
    <t>2481</t>
    <phoneticPr fontId="1"/>
  </si>
  <si>
    <t>0556</t>
    <phoneticPr fontId="1"/>
  </si>
  <si>
    <t>0557</t>
    <phoneticPr fontId="1"/>
  </si>
  <si>
    <t>SKY ORION</t>
    <phoneticPr fontId="1"/>
  </si>
  <si>
    <t>KMTC BANGKOK</t>
    <phoneticPr fontId="1"/>
  </si>
  <si>
    <t>2408</t>
    <phoneticPr fontId="20"/>
  </si>
  <si>
    <t>2428</t>
    <phoneticPr fontId="20"/>
  </si>
  <si>
    <t>0260</t>
    <phoneticPr fontId="1"/>
  </si>
  <si>
    <t>SKY ORION</t>
    <phoneticPr fontId="1"/>
  </si>
  <si>
    <t>2483</t>
    <phoneticPr fontId="1"/>
  </si>
  <si>
    <t>0558</t>
    <phoneticPr fontId="1"/>
  </si>
  <si>
    <t>0224</t>
    <phoneticPr fontId="1"/>
  </si>
  <si>
    <t>0559</t>
    <phoneticPr fontId="1"/>
  </si>
  <si>
    <t>1022</t>
    <phoneticPr fontId="1"/>
  </si>
  <si>
    <t>2465</t>
    <phoneticPr fontId="1"/>
  </si>
  <si>
    <t>1/4-5</t>
    <phoneticPr fontId="1"/>
  </si>
  <si>
    <t>1/4-5</t>
    <phoneticPr fontId="1"/>
  </si>
  <si>
    <t>S</t>
    <phoneticPr fontId="1"/>
  </si>
  <si>
    <t>2409</t>
    <phoneticPr fontId="20"/>
  </si>
  <si>
    <t>2433</t>
    <phoneticPr fontId="20"/>
  </si>
  <si>
    <t>0261</t>
    <phoneticPr fontId="1"/>
  </si>
  <si>
    <t>1/11-12</t>
    <phoneticPr fontId="1"/>
  </si>
  <si>
    <t>1023</t>
    <phoneticPr fontId="1"/>
  </si>
  <si>
    <t>2466</t>
    <phoneticPr fontId="1"/>
  </si>
  <si>
    <t>1024</t>
    <phoneticPr fontId="1"/>
  </si>
  <si>
    <t>1/11-12</t>
    <phoneticPr fontId="1"/>
  </si>
  <si>
    <t>2485</t>
    <phoneticPr fontId="1"/>
  </si>
  <si>
    <t>0560</t>
    <phoneticPr fontId="1"/>
  </si>
  <si>
    <t>0225</t>
    <phoneticPr fontId="1"/>
  </si>
  <si>
    <t>0561</t>
    <phoneticPr fontId="1"/>
  </si>
  <si>
    <t>12/13</t>
    <phoneticPr fontId="1"/>
  </si>
  <si>
    <t>☆</t>
    <phoneticPr fontId="1"/>
  </si>
  <si>
    <t>PANCON BRIDGE</t>
    <phoneticPr fontId="1"/>
  </si>
  <si>
    <t>-</t>
    <phoneticPr fontId="1"/>
  </si>
  <si>
    <t>SKIP</t>
    <phoneticPr fontId="1"/>
  </si>
  <si>
    <t>★</t>
    <phoneticPr fontId="1"/>
  </si>
  <si>
    <t>★配船未確定</t>
    <rPh sb="1" eb="6">
      <t>ハイセンミカクテイ</t>
    </rPh>
    <phoneticPr fontId="1"/>
  </si>
  <si>
    <t>★</t>
    <phoneticPr fontId="1"/>
  </si>
  <si>
    <t>★配船未確定</t>
    <rPh sb="1" eb="6">
      <t>ハイセンミカクテイ</t>
    </rPh>
    <phoneticPr fontId="1"/>
  </si>
  <si>
    <t>0221</t>
    <phoneticPr fontId="1"/>
  </si>
  <si>
    <r>
      <rPr>
        <sz val="11"/>
        <rFont val="Segoe UI Symbol"/>
        <family val="1"/>
      </rPr>
      <t>★</t>
    </r>
    <r>
      <rPr>
        <sz val="11"/>
        <rFont val="ＭＳ Ｐ明朝"/>
        <family val="1"/>
        <charset val="128"/>
      </rPr>
      <t>配船未確定</t>
    </r>
    <rPh sb="1" eb="6">
      <t>ハイセンミカクテイ</t>
    </rPh>
    <phoneticPr fontId="1"/>
  </si>
  <si>
    <t>☆DONGJIN ENTERPRISE 0222W～0225Ｗ 大幅遅延解消とDRY DOCKの為SKIP</t>
    <phoneticPr fontId="20"/>
  </si>
  <si>
    <t>-</t>
    <phoneticPr fontId="1"/>
  </si>
  <si>
    <t>SKIP</t>
    <phoneticPr fontId="1"/>
  </si>
  <si>
    <t>0220</t>
    <phoneticPr fontId="1"/>
  </si>
  <si>
    <t>11/29</t>
    <phoneticPr fontId="1"/>
  </si>
  <si>
    <t>12/8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</si>
</sst>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1"/>
      <name val="Segoe UI Symbol"/>
      <family val="1"/>
    </font>
    <font>
      <sz val="11"/>
      <color theme="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diagonal/>
    </border>
    <border>
      <left/>
      <right style="thin">
        <color indexed="64"/>
      </right>
      <top style="thin">
        <color indexed="64"/>
      </top>
      <bottom/>
      <diagonal/>
    </border>
    <border>
      <left/>
      <right style="double">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cellStyleXfs>
  <cellXfs count="29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3" xfId="1" applyFont="1" applyBorder="1" applyAlignment="1">
      <alignment horizontal="center"/>
    </xf>
    <xf numFmtId="0" fontId="19" fillId="0" borderId="37"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7" fillId="0" borderId="34" xfId="0" applyFont="1" applyBorder="1" applyAlignment="1">
      <alignment horizontal="center"/>
    </xf>
    <xf numFmtId="0" fontId="48" fillId="0" borderId="14" xfId="1" applyFont="1" applyBorder="1"/>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38" xfId="1" quotePrefix="1" applyNumberFormat="1" applyFont="1" applyBorder="1" applyAlignment="1">
      <alignment horizontal="center"/>
    </xf>
    <xf numFmtId="176" fontId="48" fillId="0" borderId="38" xfId="1" applyNumberFormat="1" applyFont="1" applyBorder="1" applyAlignment="1">
      <alignment horizontal="center"/>
    </xf>
    <xf numFmtId="0" fontId="48" fillId="0" borderId="25" xfId="1" applyFont="1" applyBorder="1"/>
    <xf numFmtId="0" fontId="48" fillId="0" borderId="16" xfId="1" applyFont="1" applyBorder="1"/>
    <xf numFmtId="176" fontId="48" fillId="0" borderId="46" xfId="1" applyNumberFormat="1" applyFont="1" applyBorder="1" applyAlignment="1">
      <alignment horizontal="center"/>
    </xf>
    <xf numFmtId="49" fontId="48" fillId="0" borderId="30" xfId="1" applyNumberFormat="1" applyFont="1" applyBorder="1" applyAlignment="1">
      <alignment horizontal="right"/>
    </xf>
    <xf numFmtId="0" fontId="48" fillId="0" borderId="31" xfId="1" applyFont="1" applyBorder="1"/>
    <xf numFmtId="176" fontId="48" fillId="0" borderId="32"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3"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4"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7" xfId="1" applyNumberFormat="1" applyFont="1" applyBorder="1" applyAlignment="1">
      <alignment horizontal="center"/>
    </xf>
    <xf numFmtId="176" fontId="48" fillId="0" borderId="48" xfId="1" quotePrefix="1" applyNumberFormat="1" applyFont="1" applyBorder="1" applyAlignment="1">
      <alignment horizontal="center"/>
    </xf>
    <xf numFmtId="0" fontId="48" fillId="0" borderId="11" xfId="1" applyFont="1" applyBorder="1" applyAlignment="1">
      <alignment horizontal="center" vertical="center"/>
    </xf>
    <xf numFmtId="176" fontId="48" fillId="0" borderId="33" xfId="1" quotePrefix="1" applyNumberFormat="1" applyFont="1" applyBorder="1" applyAlignment="1">
      <alignment horizontal="center"/>
    </xf>
    <xf numFmtId="176" fontId="48" fillId="0" borderId="49" xfId="1" applyNumberFormat="1" applyFont="1" applyBorder="1" applyAlignment="1">
      <alignment horizontal="center"/>
    </xf>
    <xf numFmtId="0" fontId="50" fillId="0" borderId="23" xfId="1" applyFont="1" applyBorder="1"/>
    <xf numFmtId="0" fontId="50" fillId="0" borderId="14" xfId="1" applyFont="1" applyBorder="1"/>
    <xf numFmtId="0" fontId="48" fillId="0" borderId="36" xfId="1" applyFont="1" applyBorder="1"/>
    <xf numFmtId="49" fontId="48" fillId="0" borderId="28" xfId="1" applyNumberFormat="1" applyFont="1" applyBorder="1" applyAlignment="1">
      <alignment horizontal="right"/>
    </xf>
    <xf numFmtId="0" fontId="48" fillId="0" borderId="50" xfId="1" applyFont="1" applyBorder="1" applyAlignment="1">
      <alignment horizontal="left"/>
    </xf>
    <xf numFmtId="176" fontId="48" fillId="0" borderId="51" xfId="1" quotePrefix="1" applyNumberFormat="1" applyFont="1" applyBorder="1" applyAlignment="1">
      <alignment horizontal="center"/>
    </xf>
    <xf numFmtId="0" fontId="22" fillId="0" borderId="52"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5"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8"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8" fillId="0" borderId="53" xfId="1" quotePrefix="1" applyNumberFormat="1" applyFont="1" applyBorder="1" applyAlignment="1">
      <alignment horizontal="center"/>
    </xf>
    <xf numFmtId="0" fontId="48" fillId="2" borderId="23" xfId="1" applyFont="1" applyFill="1" applyBorder="1"/>
    <xf numFmtId="0" fontId="48" fillId="0" borderId="54" xfId="1" applyFont="1" applyBorder="1"/>
    <xf numFmtId="0" fontId="48" fillId="0" borderId="31" xfId="1" applyFont="1" applyBorder="1" applyAlignment="1">
      <alignment horizontal="left"/>
    </xf>
    <xf numFmtId="176" fontId="48" fillId="0" borderId="32" xfId="1" quotePrefix="1" applyNumberFormat="1" applyFont="1" applyBorder="1" applyAlignment="1">
      <alignment horizontal="center"/>
    </xf>
    <xf numFmtId="176" fontId="48" fillId="0" borderId="30" xfId="1" quotePrefix="1" applyNumberFormat="1" applyFont="1" applyBorder="1" applyAlignment="1">
      <alignment horizontal="center"/>
    </xf>
    <xf numFmtId="0" fontId="19" fillId="0" borderId="52" xfId="1" applyFont="1" applyBorder="1" applyAlignment="1">
      <alignment horizontal="center" vertical="center"/>
    </xf>
    <xf numFmtId="0" fontId="47" fillId="0" borderId="12" xfId="0" applyFont="1" applyBorder="1" applyAlignment="1">
      <alignment horizontal="center" vertical="center"/>
    </xf>
    <xf numFmtId="49" fontId="48" fillId="0" borderId="24" xfId="1" quotePrefix="1" applyNumberFormat="1" applyFont="1" applyBorder="1" applyAlignment="1">
      <alignment horizontal="right"/>
    </xf>
    <xf numFmtId="0" fontId="50" fillId="0" borderId="54" xfId="1" applyFont="1" applyBorder="1"/>
    <xf numFmtId="176" fontId="48" fillId="0" borderId="60" xfId="1" quotePrefix="1" applyNumberFormat="1" applyFont="1" applyBorder="1" applyAlignment="1">
      <alignment horizontal="center"/>
    </xf>
    <xf numFmtId="0" fontId="50" fillId="0" borderId="57" xfId="1" applyFont="1" applyBorder="1"/>
    <xf numFmtId="49" fontId="48" fillId="0" borderId="18" xfId="1" applyNumberFormat="1" applyFont="1" applyBorder="1" applyAlignment="1">
      <alignment horizontal="right"/>
    </xf>
    <xf numFmtId="0" fontId="48" fillId="0" borderId="61" xfId="1" applyFont="1" applyBorder="1"/>
    <xf numFmtId="176" fontId="48" fillId="0" borderId="62" xfId="1" quotePrefix="1" applyNumberFormat="1" applyFont="1" applyBorder="1" applyAlignment="1">
      <alignment horizontal="center"/>
    </xf>
    <xf numFmtId="0" fontId="50" fillId="0" borderId="36" xfId="1" applyFont="1" applyBorder="1"/>
    <xf numFmtId="0" fontId="48" fillId="0" borderId="50" xfId="1" applyFont="1" applyBorder="1"/>
    <xf numFmtId="176" fontId="48" fillId="0" borderId="51" xfId="1" applyNumberFormat="1" applyFont="1" applyBorder="1" applyAlignment="1">
      <alignment horizontal="center"/>
    </xf>
    <xf numFmtId="49" fontId="48" fillId="0" borderId="33" xfId="1" applyNumberFormat="1" applyFont="1" applyBorder="1" applyAlignment="1">
      <alignment horizontal="right"/>
    </xf>
    <xf numFmtId="0" fontId="48" fillId="0" borderId="42" xfId="1" applyFont="1" applyBorder="1"/>
    <xf numFmtId="0" fontId="22" fillId="0" borderId="0" xfId="0" applyFont="1" applyAlignment="1">
      <alignment horizontal="center" vertical="center"/>
    </xf>
    <xf numFmtId="14" fontId="55"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8" fillId="0" borderId="0" xfId="1" applyNumberFormat="1" applyFont="1" applyAlignment="1">
      <alignment horizontal="center" vertical="center"/>
    </xf>
    <xf numFmtId="0" fontId="48" fillId="0" borderId="52" xfId="1" applyFont="1" applyBorder="1" applyAlignment="1">
      <alignment horizontal="center" vertical="center"/>
    </xf>
    <xf numFmtId="0" fontId="48" fillId="0" borderId="10" xfId="1" applyFont="1" applyBorder="1" applyAlignment="1">
      <alignment horizontal="center" vertical="center"/>
    </xf>
    <xf numFmtId="0" fontId="48" fillId="0" borderId="12" xfId="1" applyFont="1" applyBorder="1" applyAlignment="1">
      <alignment horizontal="center" vertical="center"/>
    </xf>
    <xf numFmtId="0" fontId="22" fillId="0" borderId="12" xfId="0" applyFont="1" applyBorder="1" applyAlignment="1">
      <alignment horizontal="center" vertical="center"/>
    </xf>
    <xf numFmtId="0" fontId="48" fillId="0" borderId="13" xfId="1" applyFont="1" applyBorder="1" applyAlignment="1">
      <alignment horizontal="center" vertical="center"/>
    </xf>
    <xf numFmtId="0" fontId="48" fillId="0" borderId="63" xfId="1" applyFont="1" applyBorder="1"/>
    <xf numFmtId="0" fontId="48" fillId="0" borderId="42" xfId="1" applyFont="1" applyBorder="1" applyAlignment="1">
      <alignment horizontal="left"/>
    </xf>
    <xf numFmtId="0" fontId="48" fillId="0" borderId="57" xfId="1" applyFont="1" applyBorder="1"/>
    <xf numFmtId="0" fontId="48" fillId="0" borderId="61" xfId="1" applyFont="1" applyBorder="1" applyAlignment="1">
      <alignment horizontal="left"/>
    </xf>
    <xf numFmtId="176" fontId="48" fillId="0" borderId="18" xfId="1" applyNumberFormat="1" applyFont="1" applyBorder="1" applyAlignment="1">
      <alignment horizontal="center"/>
    </xf>
    <xf numFmtId="176" fontId="48" fillId="0" borderId="64" xfId="1" applyNumberFormat="1" applyFont="1" applyBorder="1" applyAlignment="1">
      <alignment horizontal="center"/>
    </xf>
    <xf numFmtId="176" fontId="48" fillId="0" borderId="65" xfId="1" quotePrefix="1" applyNumberFormat="1" applyFont="1" applyBorder="1" applyAlignment="1">
      <alignment horizontal="center"/>
    </xf>
    <xf numFmtId="176" fontId="48" fillId="0" borderId="24" xfId="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8" fillId="0" borderId="0" xfId="1" applyNumberFormat="1" applyFont="1" applyAlignment="1">
      <alignment vertical="center"/>
    </xf>
    <xf numFmtId="14" fontId="22" fillId="0" borderId="12" xfId="0" quotePrefix="1" applyNumberFormat="1" applyFont="1" applyBorder="1" applyAlignment="1">
      <alignment horizontal="center" vertical="center"/>
    </xf>
    <xf numFmtId="49" fontId="48" fillId="0" borderId="10" xfId="1" applyNumberFormat="1" applyFont="1" applyBorder="1" applyAlignment="1">
      <alignment horizontal="right"/>
    </xf>
    <xf numFmtId="0" fontId="48" fillId="0" borderId="11" xfId="1" applyFont="1" applyBorder="1" applyAlignment="1">
      <alignment horizontal="left"/>
    </xf>
    <xf numFmtId="176" fontId="48" fillId="0" borderId="64" xfId="1" quotePrefix="1" applyNumberFormat="1" applyFont="1" applyBorder="1" applyAlignment="1">
      <alignment horizontal="center"/>
    </xf>
    <xf numFmtId="14" fontId="55" fillId="0" borderId="0" xfId="0" quotePrefix="1" applyNumberFormat="1" applyFont="1">
      <alignment vertical="center"/>
    </xf>
    <xf numFmtId="176" fontId="48" fillId="3" borderId="32" xfId="1" quotePrefix="1" applyNumberFormat="1" applyFont="1" applyFill="1" applyBorder="1" applyAlignment="1">
      <alignment horizontal="center"/>
    </xf>
    <xf numFmtId="176" fontId="48" fillId="3" borderId="32" xfId="1" applyNumberFormat="1" applyFont="1" applyFill="1" applyBorder="1" applyAlignment="1">
      <alignment horizontal="center"/>
    </xf>
    <xf numFmtId="0" fontId="58" fillId="0" borderId="0" xfId="1" applyFont="1"/>
    <xf numFmtId="0" fontId="59" fillId="0" borderId="2" xfId="1" applyFont="1" applyBorder="1"/>
    <xf numFmtId="0" fontId="56" fillId="0" borderId="0" xfId="1" applyFont="1"/>
    <xf numFmtId="0" fontId="59" fillId="0" borderId="0" xfId="1" applyFont="1" applyAlignment="1">
      <alignment vertical="center"/>
    </xf>
    <xf numFmtId="176" fontId="48" fillId="3" borderId="27" xfId="1" quotePrefix="1" applyNumberFormat="1" applyFont="1" applyFill="1" applyBorder="1" applyAlignment="1">
      <alignment horizontal="center"/>
    </xf>
    <xf numFmtId="176" fontId="48" fillId="3" borderId="27" xfId="1" applyNumberFormat="1" applyFont="1" applyFill="1" applyBorder="1" applyAlignment="1">
      <alignment horizontal="center"/>
    </xf>
    <xf numFmtId="176" fontId="48" fillId="3" borderId="28" xfId="1" quotePrefix="1" applyNumberFormat="1" applyFont="1" applyFill="1" applyBorder="1" applyAlignment="1">
      <alignment horizontal="center"/>
    </xf>
    <xf numFmtId="176" fontId="48" fillId="0" borderId="24" xfId="1" quotePrefix="1" applyNumberFormat="1" applyFont="1" applyBorder="1" applyAlignment="1">
      <alignment horizont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8" fillId="0" borderId="43" xfId="0" applyFont="1" applyBorder="1" applyAlignment="1">
      <alignment horizontal="center" vertical="center"/>
    </xf>
    <xf numFmtId="0" fontId="48" fillId="0" borderId="45" xfId="0" applyFont="1" applyBorder="1" applyAlignment="1">
      <alignment horizontal="center" vertical="center"/>
    </xf>
    <xf numFmtId="0" fontId="48" fillId="0" borderId="37" xfId="0" applyFont="1" applyBorder="1" applyAlignment="1">
      <alignment horizontal="center" vertical="center"/>
    </xf>
    <xf numFmtId="0" fontId="48" fillId="0" borderId="30" xfId="0" applyFont="1" applyBorder="1" applyAlignment="1">
      <alignment horizontal="center" vertical="center"/>
    </xf>
    <xf numFmtId="0" fontId="48" fillId="0" borderId="41" xfId="0" applyFont="1" applyBorder="1" applyAlignment="1">
      <alignment horizontal="center" vertical="center"/>
    </xf>
    <xf numFmtId="0" fontId="48" fillId="0" borderId="31" xfId="0" applyFont="1" applyBorder="1" applyAlignment="1">
      <alignment horizontal="center" vertical="center"/>
    </xf>
    <xf numFmtId="0" fontId="38" fillId="0" borderId="0" xfId="1" applyFont="1" applyAlignment="1">
      <alignment horizontal="center"/>
    </xf>
    <xf numFmtId="176" fontId="48" fillId="0" borderId="34" xfId="1" applyNumberFormat="1" applyFont="1" applyBorder="1" applyAlignment="1">
      <alignment horizontal="center" vertical="center"/>
    </xf>
    <xf numFmtId="176" fontId="48"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40" xfId="0" applyNumberFormat="1" applyFont="1" applyBorder="1" applyAlignment="1">
      <alignment horizontal="center" vertical="center"/>
    </xf>
    <xf numFmtId="14" fontId="8" fillId="0" borderId="0" xfId="1" applyNumberFormat="1" applyFont="1" applyAlignment="1">
      <alignment horizontal="right"/>
    </xf>
    <xf numFmtId="176" fontId="48" fillId="0" borderId="38" xfId="1" applyNumberFormat="1" applyFont="1" applyBorder="1" applyAlignment="1">
      <alignment horizontal="center" vertical="center"/>
    </xf>
    <xf numFmtId="176" fontId="48" fillId="0" borderId="35" xfId="1" applyNumberFormat="1" applyFont="1" applyBorder="1" applyAlignment="1">
      <alignment horizontal="center" vertical="center"/>
    </xf>
    <xf numFmtId="176" fontId="48" fillId="0" borderId="39"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48" fillId="0" borderId="17" xfId="1" applyNumberFormat="1" applyFont="1" applyBorder="1" applyAlignment="1">
      <alignment horizontal="center" vertical="center"/>
    </xf>
    <xf numFmtId="176" fontId="48" fillId="0" borderId="22" xfId="1" applyNumberFormat="1" applyFont="1" applyBorder="1" applyAlignment="1">
      <alignment horizontal="center" vertical="center"/>
    </xf>
    <xf numFmtId="176" fontId="48"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8" xfId="0" applyNumberFormat="1" applyFont="1" applyBorder="1" applyAlignment="1">
      <alignment horizontal="center" vertical="center"/>
    </xf>
    <xf numFmtId="176" fontId="22" fillId="0" borderId="67" xfId="0" applyNumberFormat="1" applyFont="1" applyBorder="1" applyAlignment="1">
      <alignment horizontal="center" vertical="center"/>
    </xf>
    <xf numFmtId="176" fontId="22" fillId="0" borderId="59" xfId="0" applyNumberFormat="1" applyFont="1" applyBorder="1" applyAlignment="1">
      <alignment horizontal="center" vertical="center"/>
    </xf>
    <xf numFmtId="0" fontId="22" fillId="0" borderId="37"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8" fillId="0" borderId="42" xfId="0" applyFont="1" applyBorder="1" applyAlignment="1">
      <alignment horizontal="center" vertical="center"/>
    </xf>
    <xf numFmtId="14" fontId="48" fillId="0" borderId="34" xfId="0" quotePrefix="1" applyNumberFormat="1" applyFont="1" applyBorder="1" applyAlignment="1">
      <alignment horizontal="center" vertical="center"/>
    </xf>
    <xf numFmtId="14" fontId="48" fillId="0" borderId="38" xfId="0" quotePrefix="1" applyNumberFormat="1" applyFont="1" applyBorder="1" applyAlignment="1">
      <alignment horizontal="center" vertical="center"/>
    </xf>
    <xf numFmtId="14" fontId="48" fillId="0" borderId="32" xfId="0" quotePrefix="1" applyNumberFormat="1"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31" xfId="0" applyFont="1" applyBorder="1" applyAlignment="1">
      <alignment horizontal="center" vertical="center"/>
    </xf>
    <xf numFmtId="14" fontId="55" fillId="0" borderId="34" xfId="0" quotePrefix="1" applyNumberFormat="1" applyFont="1" applyBorder="1" applyAlignment="1">
      <alignment horizontal="center" vertical="center"/>
    </xf>
    <xf numFmtId="14" fontId="55" fillId="0" borderId="38" xfId="0" quotePrefix="1" applyNumberFormat="1" applyFont="1" applyBorder="1" applyAlignment="1">
      <alignment horizontal="center" vertical="center"/>
    </xf>
    <xf numFmtId="14" fontId="55" fillId="0" borderId="32" xfId="0" quotePrefix="1" applyNumberFormat="1" applyFont="1" applyBorder="1" applyAlignment="1">
      <alignment horizontal="center" vertical="center"/>
    </xf>
    <xf numFmtId="0" fontId="22" fillId="0" borderId="55" xfId="0" applyFont="1" applyBorder="1" applyAlignment="1">
      <alignment horizontal="center" vertical="center"/>
    </xf>
    <xf numFmtId="0" fontId="22" fillId="0" borderId="66" xfId="0" applyFont="1" applyBorder="1" applyAlignment="1">
      <alignment horizontal="center" vertical="center"/>
    </xf>
    <xf numFmtId="0" fontId="22" fillId="0" borderId="56" xfId="0" applyFont="1" applyBorder="1" applyAlignment="1">
      <alignment horizontal="center" vertical="center"/>
    </xf>
    <xf numFmtId="14" fontId="55" fillId="0" borderId="17" xfId="0" quotePrefix="1" applyNumberFormat="1" applyFont="1" applyBorder="1" applyAlignment="1">
      <alignment horizontal="center" vertical="center"/>
    </xf>
    <xf numFmtId="14" fontId="55" fillId="0" borderId="22" xfId="0" quotePrefix="1" applyNumberFormat="1" applyFont="1" applyBorder="1" applyAlignment="1">
      <alignment horizontal="center" vertical="center"/>
    </xf>
    <xf numFmtId="14" fontId="55" fillId="0" borderId="26" xfId="0" quotePrefix="1" applyNumberFormat="1" applyFont="1" applyBorder="1" applyAlignment="1">
      <alignment horizontal="center" vertical="center"/>
    </xf>
    <xf numFmtId="14" fontId="50" fillId="0" borderId="34" xfId="0" quotePrefix="1" applyNumberFormat="1" applyFont="1" applyBorder="1" applyAlignment="1">
      <alignment horizontal="center" vertical="center"/>
    </xf>
    <xf numFmtId="14" fontId="50" fillId="0" borderId="38" xfId="0" quotePrefix="1" applyNumberFormat="1" applyFont="1" applyBorder="1" applyAlignment="1">
      <alignment horizontal="center" vertical="center"/>
    </xf>
    <xf numFmtId="14" fontId="50" fillId="0" borderId="32" xfId="0" quotePrefix="1" applyNumberFormat="1" applyFont="1" applyBorder="1" applyAlignment="1">
      <alignment horizontal="center" vertical="center"/>
    </xf>
    <xf numFmtId="0" fontId="22" fillId="0" borderId="18" xfId="0" applyFont="1" applyBorder="1" applyAlignment="1">
      <alignment horizontal="center" vertical="center"/>
    </xf>
    <xf numFmtId="0" fontId="22" fillId="0" borderId="24" xfId="0" applyFont="1" applyBorder="1" applyAlignment="1">
      <alignment horizontal="center" vertical="center"/>
    </xf>
    <xf numFmtId="0" fontId="48" fillId="0" borderId="41" xfId="1" applyFont="1" applyBorder="1" applyAlignment="1">
      <alignment horizontal="center" vertical="center"/>
    </xf>
    <xf numFmtId="0" fontId="48" fillId="0" borderId="31" xfId="1" applyFont="1" applyBorder="1" applyAlignment="1">
      <alignment horizontal="center" vertical="center"/>
    </xf>
    <xf numFmtId="14" fontId="22" fillId="0" borderId="61"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0" fontId="48" fillId="0" borderId="44" xfId="0" applyFont="1" applyBorder="1" applyAlignment="1">
      <alignment horizontal="center" vertical="center"/>
    </xf>
    <xf numFmtId="0" fontId="48" fillId="0" borderId="33" xfId="0" applyFont="1" applyBorder="1" applyAlignment="1">
      <alignment horizontal="center" vertical="center"/>
    </xf>
    <xf numFmtId="14" fontId="22" fillId="0" borderId="38" xfId="0" quotePrefix="1" applyNumberFormat="1" applyFont="1" applyBorder="1" applyAlignment="1">
      <alignment horizontal="center" vertical="center"/>
    </xf>
    <xf numFmtId="176" fontId="48" fillId="0" borderId="17" xfId="1" quotePrefix="1" applyNumberFormat="1" applyFont="1" applyBorder="1" applyAlignment="1">
      <alignment horizontal="center" vertical="center"/>
    </xf>
    <xf numFmtId="176" fontId="48"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8" xfId="0" quotePrefix="1" applyNumberFormat="1" applyFont="1" applyBorder="1" applyAlignment="1">
      <alignment horizontal="center" vertical="center"/>
    </xf>
    <xf numFmtId="176" fontId="22" fillId="0" borderId="59" xfId="0" quotePrefix="1" applyNumberFormat="1" applyFont="1" applyBorder="1" applyAlignment="1">
      <alignment horizontal="center" vertical="center"/>
    </xf>
    <xf numFmtId="176" fontId="48" fillId="0" borderId="34" xfId="1" quotePrefix="1" applyNumberFormat="1" applyFont="1" applyBorder="1" applyAlignment="1">
      <alignment horizontal="center" vertical="center"/>
    </xf>
    <xf numFmtId="176" fontId="48" fillId="0" borderId="38" xfId="1" quotePrefix="1" applyNumberFormat="1" applyFont="1" applyBorder="1" applyAlignment="1">
      <alignment horizontal="center" vertical="center"/>
    </xf>
    <xf numFmtId="176" fontId="48"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8">
        <v>45631</v>
      </c>
      <c r="X2" s="218"/>
      <c r="Y2" s="7"/>
      <c r="Z2" s="7"/>
    </row>
    <row r="3" spans="1:26" ht="23.25">
      <c r="B3" s="8" t="s">
        <v>2</v>
      </c>
      <c r="C3" s="9"/>
      <c r="D3" s="9"/>
      <c r="E3" s="9"/>
      <c r="F3" s="9"/>
      <c r="G3" s="9"/>
      <c r="H3" s="9"/>
      <c r="I3" s="9"/>
      <c r="K3" s="10" t="s">
        <v>44</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02"/>
      <c r="C8" s="203"/>
      <c r="D8" s="203"/>
      <c r="E8" s="203"/>
      <c r="F8" s="203"/>
      <c r="G8" s="203"/>
      <c r="H8" s="203"/>
      <c r="I8" s="203"/>
      <c r="J8" s="203"/>
      <c r="P8" s="29" t="s">
        <v>6</v>
      </c>
      <c r="Q8" s="30"/>
      <c r="R8" s="31"/>
      <c r="S8" s="30"/>
      <c r="T8" s="30"/>
      <c r="U8" s="30"/>
      <c r="V8" s="30"/>
      <c r="W8" s="32"/>
    </row>
    <row r="9" spans="1:26" ht="19.5">
      <c r="B9" s="204" t="s">
        <v>7</v>
      </c>
      <c r="C9" s="205"/>
      <c r="D9" s="205"/>
      <c r="E9" s="205"/>
      <c r="F9" s="34"/>
      <c r="G9" s="34"/>
      <c r="H9" s="34"/>
      <c r="I9" s="34"/>
      <c r="P9" s="33"/>
    </row>
    <row r="10" spans="1:26" ht="15.95" customHeight="1" thickBot="1">
      <c r="B10" s="206"/>
      <c r="C10" s="206"/>
      <c r="D10" s="206"/>
      <c r="E10" s="206"/>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57</v>
      </c>
      <c r="R11" s="76" t="s">
        <v>37</v>
      </c>
    </row>
    <row r="12" spans="1:26" ht="24.95" customHeight="1">
      <c r="A12" s="37"/>
      <c r="B12" s="173" t="s">
        <v>64</v>
      </c>
      <c r="C12" s="154" t="s">
        <v>67</v>
      </c>
      <c r="D12" s="174" t="s">
        <v>11</v>
      </c>
      <c r="E12" s="92">
        <v>45633</v>
      </c>
      <c r="F12" s="92" t="s">
        <v>16</v>
      </c>
      <c r="G12" s="85">
        <f>E12+2</f>
        <v>45635</v>
      </c>
      <c r="H12" s="85">
        <f>G12</f>
        <v>45635</v>
      </c>
      <c r="I12" s="85">
        <f>E12+3</f>
        <v>45636</v>
      </c>
      <c r="J12" s="93">
        <f>E12+6</f>
        <v>45639</v>
      </c>
      <c r="K12" s="207" t="s">
        <v>88</v>
      </c>
      <c r="L12" s="209">
        <v>2414</v>
      </c>
      <c r="M12" s="211" t="s">
        <v>56</v>
      </c>
      <c r="N12" s="198" t="s">
        <v>66</v>
      </c>
      <c r="O12" s="200">
        <v>45644</v>
      </c>
      <c r="P12" s="214">
        <v>45647</v>
      </c>
      <c r="Q12" s="200">
        <v>45649</v>
      </c>
      <c r="R12" s="216">
        <v>45650</v>
      </c>
    </row>
    <row r="13" spans="1:26" ht="24.95" customHeight="1" thickBot="1">
      <c r="A13" s="37"/>
      <c r="B13" s="143" t="s">
        <v>58</v>
      </c>
      <c r="C13" s="83" t="s">
        <v>68</v>
      </c>
      <c r="D13" s="84" t="s">
        <v>12</v>
      </c>
      <c r="E13" s="96">
        <f>E12+1</f>
        <v>45634</v>
      </c>
      <c r="F13" s="96" t="s">
        <v>16</v>
      </c>
      <c r="G13" s="97">
        <f>E13+2</f>
        <v>45636</v>
      </c>
      <c r="H13" s="97">
        <f>G13</f>
        <v>45636</v>
      </c>
      <c r="I13" s="97">
        <f>E13+3</f>
        <v>45637</v>
      </c>
      <c r="J13" s="125">
        <f>E13+6</f>
        <v>45640</v>
      </c>
      <c r="K13" s="208"/>
      <c r="L13" s="210"/>
      <c r="M13" s="212"/>
      <c r="N13" s="199"/>
      <c r="O13" s="201"/>
      <c r="P13" s="215"/>
      <c r="Q13" s="201"/>
      <c r="R13" s="217"/>
    </row>
    <row r="14" spans="1:26" ht="24.95" customHeight="1">
      <c r="A14" s="37"/>
      <c r="B14" s="78" t="s">
        <v>13</v>
      </c>
      <c r="C14" s="79" t="s">
        <v>69</v>
      </c>
      <c r="D14" s="80" t="s">
        <v>14</v>
      </c>
      <c r="E14" s="94">
        <f>E12+3</f>
        <v>45636</v>
      </c>
      <c r="F14" s="94">
        <f>E14+2</f>
        <v>45638</v>
      </c>
      <c r="G14" s="95">
        <f>E14+3</f>
        <v>45639</v>
      </c>
      <c r="H14" s="95">
        <f t="shared" ref="H14:H17" si="0">+G14</f>
        <v>45639</v>
      </c>
      <c r="I14" s="95">
        <f>E14+4</f>
        <v>45640</v>
      </c>
      <c r="J14" s="142">
        <f>E14+6</f>
        <v>45642</v>
      </c>
      <c r="K14" s="241" t="s">
        <v>41</v>
      </c>
      <c r="L14" s="234">
        <v>2417</v>
      </c>
      <c r="M14" s="211" t="s">
        <v>56</v>
      </c>
      <c r="N14" s="238" t="s">
        <v>73</v>
      </c>
      <c r="O14" s="200">
        <f>O12+7</f>
        <v>45651</v>
      </c>
      <c r="P14" s="214">
        <f>P12+7</f>
        <v>45654</v>
      </c>
      <c r="Q14" s="214">
        <f>Q12+7</f>
        <v>45656</v>
      </c>
      <c r="R14" s="220">
        <f>R12+7</f>
        <v>45657</v>
      </c>
    </row>
    <row r="15" spans="1:26" ht="24.95" customHeight="1">
      <c r="A15" s="37"/>
      <c r="B15" s="78" t="s">
        <v>64</v>
      </c>
      <c r="C15" s="79" t="s">
        <v>77</v>
      </c>
      <c r="D15" s="80" t="s">
        <v>11</v>
      </c>
      <c r="E15" s="94">
        <f>E12+7</f>
        <v>45640</v>
      </c>
      <c r="F15" s="94" t="s">
        <v>16</v>
      </c>
      <c r="G15" s="95">
        <f>G12+7</f>
        <v>45642</v>
      </c>
      <c r="H15" s="95">
        <f t="shared" si="0"/>
        <v>45642</v>
      </c>
      <c r="I15" s="95">
        <f>I12+7</f>
        <v>45643</v>
      </c>
      <c r="J15" s="86">
        <f>J12+7</f>
        <v>45646</v>
      </c>
      <c r="K15" s="242"/>
      <c r="L15" s="235"/>
      <c r="M15" s="237"/>
      <c r="N15" s="239"/>
      <c r="O15" s="223"/>
      <c r="P15" s="219"/>
      <c r="Q15" s="219"/>
      <c r="R15" s="221"/>
    </row>
    <row r="16" spans="1:26" ht="24.95" customHeight="1" thickBot="1">
      <c r="A16" s="37"/>
      <c r="B16" s="143" t="s">
        <v>60</v>
      </c>
      <c r="C16" s="83" t="s">
        <v>78</v>
      </c>
      <c r="D16" s="84" t="s">
        <v>12</v>
      </c>
      <c r="E16" s="96">
        <f>E13+7</f>
        <v>45641</v>
      </c>
      <c r="F16" s="96" t="s">
        <v>16</v>
      </c>
      <c r="G16" s="97">
        <f>E16+2</f>
        <v>45643</v>
      </c>
      <c r="H16" s="97">
        <f t="shared" si="0"/>
        <v>45643</v>
      </c>
      <c r="I16" s="97">
        <f>E16+3</f>
        <v>45644</v>
      </c>
      <c r="J16" s="125">
        <f>E16+6</f>
        <v>45647</v>
      </c>
      <c r="K16" s="243"/>
      <c r="L16" s="236"/>
      <c r="M16" s="212"/>
      <c r="N16" s="240"/>
      <c r="O16" s="201"/>
      <c r="P16" s="215"/>
      <c r="Q16" s="215"/>
      <c r="R16" s="222"/>
    </row>
    <row r="17" spans="1:27" ht="24.95" customHeight="1">
      <c r="A17" s="37"/>
      <c r="B17" s="78" t="s">
        <v>13</v>
      </c>
      <c r="C17" s="79" t="s">
        <v>79</v>
      </c>
      <c r="D17" s="80" t="s">
        <v>14</v>
      </c>
      <c r="E17" s="94">
        <f>E14+7</f>
        <v>45643</v>
      </c>
      <c r="F17" s="94">
        <f>F14+7</f>
        <v>45645</v>
      </c>
      <c r="G17" s="95">
        <f>E17+3</f>
        <v>45646</v>
      </c>
      <c r="H17" s="95">
        <f t="shared" si="0"/>
        <v>45646</v>
      </c>
      <c r="I17" s="95">
        <f>H17+1</f>
        <v>45647</v>
      </c>
      <c r="J17" s="142">
        <f>I17+2</f>
        <v>45649</v>
      </c>
      <c r="K17" s="241" t="s">
        <v>92</v>
      </c>
      <c r="L17" s="234">
        <v>2417</v>
      </c>
      <c r="M17" s="244" t="s">
        <v>39</v>
      </c>
      <c r="N17" s="247" t="s">
        <v>83</v>
      </c>
      <c r="O17" s="200">
        <f>O14+7</f>
        <v>45658</v>
      </c>
      <c r="P17" s="214">
        <f>P14+7</f>
        <v>45661</v>
      </c>
      <c r="Q17" s="200">
        <f>Q14+7</f>
        <v>45663</v>
      </c>
      <c r="R17" s="216">
        <f>R14+7</f>
        <v>45664</v>
      </c>
    </row>
    <row r="18" spans="1:27" ht="24.95" customHeight="1">
      <c r="A18" s="37"/>
      <c r="B18" s="78" t="s">
        <v>64</v>
      </c>
      <c r="C18" s="79" t="s">
        <v>89</v>
      </c>
      <c r="D18" s="80" t="s">
        <v>11</v>
      </c>
      <c r="E18" s="95">
        <f>E15+7</f>
        <v>45647</v>
      </c>
      <c r="F18" s="95" t="s">
        <v>16</v>
      </c>
      <c r="G18" s="95">
        <f>E18+2</f>
        <v>45649</v>
      </c>
      <c r="H18" s="95">
        <f>+G18</f>
        <v>45649</v>
      </c>
      <c r="I18" s="95">
        <f>H18+1</f>
        <v>45650</v>
      </c>
      <c r="J18" s="86">
        <f>I18+3</f>
        <v>45653</v>
      </c>
      <c r="K18" s="242"/>
      <c r="L18" s="235"/>
      <c r="M18" s="245"/>
      <c r="N18" s="248"/>
      <c r="O18" s="223"/>
      <c r="P18" s="219"/>
      <c r="Q18" s="223"/>
      <c r="R18" s="224"/>
    </row>
    <row r="19" spans="1:27" ht="24.95" customHeight="1" thickBot="1">
      <c r="A19" s="37"/>
      <c r="B19" s="143" t="s">
        <v>58</v>
      </c>
      <c r="C19" s="83" t="s">
        <v>90</v>
      </c>
      <c r="D19" s="84" t="s">
        <v>12</v>
      </c>
      <c r="E19" s="96">
        <f>E18+1</f>
        <v>45648</v>
      </c>
      <c r="F19" s="96" t="s">
        <v>16</v>
      </c>
      <c r="G19" s="96">
        <f>E19+2</f>
        <v>45650</v>
      </c>
      <c r="H19" s="96">
        <f>G19</f>
        <v>45650</v>
      </c>
      <c r="I19" s="96">
        <f>H19+2</f>
        <v>45652</v>
      </c>
      <c r="J19" s="125">
        <f>I19+2</f>
        <v>45654</v>
      </c>
      <c r="K19" s="243"/>
      <c r="L19" s="236"/>
      <c r="M19" s="246"/>
      <c r="N19" s="249"/>
      <c r="O19" s="201"/>
      <c r="P19" s="215"/>
      <c r="Q19" s="201"/>
      <c r="R19" s="217"/>
    </row>
    <row r="20" spans="1:27" ht="24.95" customHeight="1" thickBot="1">
      <c r="A20" s="37"/>
      <c r="B20" s="173" t="s">
        <v>13</v>
      </c>
      <c r="C20" s="184" t="s">
        <v>91</v>
      </c>
      <c r="D20" s="185" t="s">
        <v>14</v>
      </c>
      <c r="E20" s="92">
        <f>E19+2</f>
        <v>45650</v>
      </c>
      <c r="F20" s="92">
        <f>E20+2</f>
        <v>45652</v>
      </c>
      <c r="G20" s="85">
        <f>E20+3</f>
        <v>45653</v>
      </c>
      <c r="H20" s="85">
        <f>G20</f>
        <v>45653</v>
      </c>
      <c r="I20" s="85">
        <f>H20+1</f>
        <v>45654</v>
      </c>
      <c r="J20" s="186">
        <f>I20+2</f>
        <v>45656</v>
      </c>
      <c r="K20" s="250" t="s">
        <v>88</v>
      </c>
      <c r="L20" s="234">
        <v>2415</v>
      </c>
      <c r="M20" s="244" t="s">
        <v>39</v>
      </c>
      <c r="N20" s="253" t="s">
        <v>100</v>
      </c>
      <c r="O20" s="228">
        <f>O17+7</f>
        <v>45665</v>
      </c>
      <c r="P20" s="225">
        <f>P17+7</f>
        <v>45668</v>
      </c>
      <c r="Q20" s="228">
        <f>Q17+7</f>
        <v>45670</v>
      </c>
      <c r="R20" s="231">
        <f>R17+7</f>
        <v>45671</v>
      </c>
    </row>
    <row r="21" spans="1:27" ht="24.95" customHeight="1">
      <c r="A21" s="37" t="s">
        <v>119</v>
      </c>
      <c r="B21" s="78" t="s">
        <v>64</v>
      </c>
      <c r="C21" s="79" t="s">
        <v>102</v>
      </c>
      <c r="D21" s="80" t="s">
        <v>11</v>
      </c>
      <c r="E21" s="95">
        <f>E18+7</f>
        <v>45654</v>
      </c>
      <c r="F21" s="95" t="s">
        <v>16</v>
      </c>
      <c r="G21" s="95">
        <f>E21+2</f>
        <v>45656</v>
      </c>
      <c r="H21" s="95">
        <f>+G21</f>
        <v>45656</v>
      </c>
      <c r="I21" s="95">
        <f>H21+1</f>
        <v>45657</v>
      </c>
      <c r="J21" s="86">
        <f>I21+3</f>
        <v>45660</v>
      </c>
      <c r="K21" s="251"/>
      <c r="L21" s="235"/>
      <c r="M21" s="245"/>
      <c r="N21" s="254"/>
      <c r="O21" s="229"/>
      <c r="P21" s="226"/>
      <c r="Q21" s="229"/>
      <c r="R21" s="232"/>
    </row>
    <row r="22" spans="1:27" ht="24.95" customHeight="1" thickBot="1">
      <c r="A22" s="37" t="s">
        <v>119</v>
      </c>
      <c r="B22" s="143" t="s">
        <v>58</v>
      </c>
      <c r="C22" s="83" t="s">
        <v>103</v>
      </c>
      <c r="D22" s="84" t="s">
        <v>12</v>
      </c>
      <c r="E22" s="96">
        <f>E21+1</f>
        <v>45655</v>
      </c>
      <c r="F22" s="96" t="s">
        <v>16</v>
      </c>
      <c r="G22" s="96">
        <f>E22+2</f>
        <v>45657</v>
      </c>
      <c r="H22" s="96">
        <f>G22</f>
        <v>45657</v>
      </c>
      <c r="I22" s="96">
        <f>H22+2</f>
        <v>45659</v>
      </c>
      <c r="J22" s="125">
        <f>I22+2</f>
        <v>45661</v>
      </c>
      <c r="K22" s="252"/>
      <c r="L22" s="236"/>
      <c r="M22" s="246"/>
      <c r="N22" s="255"/>
      <c r="O22" s="230"/>
      <c r="P22" s="227"/>
      <c r="Q22" s="230"/>
      <c r="R22" s="233"/>
    </row>
    <row r="23" spans="1:27" ht="24.95" customHeight="1" thickBot="1">
      <c r="A23" s="37"/>
      <c r="B23" s="144" t="s">
        <v>13</v>
      </c>
      <c r="C23" s="103" t="s">
        <v>104</v>
      </c>
      <c r="D23" s="145" t="s">
        <v>14</v>
      </c>
      <c r="E23" s="146" t="s">
        <v>117</v>
      </c>
      <c r="F23" s="188" t="s">
        <v>118</v>
      </c>
      <c r="G23" s="188" t="s">
        <v>118</v>
      </c>
      <c r="H23" s="189" t="str">
        <f>G23</f>
        <v>SKIP</v>
      </c>
      <c r="I23" s="188" t="s">
        <v>118</v>
      </c>
      <c r="J23" s="147" t="s">
        <v>117</v>
      </c>
      <c r="K23" s="135" t="s">
        <v>116</v>
      </c>
      <c r="L23" s="136">
        <v>2418</v>
      </c>
      <c r="M23" s="137" t="s">
        <v>39</v>
      </c>
      <c r="N23" s="138" t="s">
        <v>105</v>
      </c>
      <c r="O23" s="139">
        <f>O20+7</f>
        <v>45672</v>
      </c>
      <c r="P23" s="140">
        <f>P20+7</f>
        <v>45675</v>
      </c>
      <c r="Q23" s="139">
        <f>Q20+7</f>
        <v>45677</v>
      </c>
      <c r="R23" s="141">
        <f>R20+7</f>
        <v>45678</v>
      </c>
    </row>
    <row r="24" spans="1:27" ht="15.95" customHeight="1">
      <c r="B24" s="190" t="s">
        <v>120</v>
      </c>
      <c r="D24" s="40"/>
      <c r="E24" s="41"/>
      <c r="F24" s="41"/>
      <c r="I24" s="42"/>
      <c r="J24" s="41"/>
      <c r="K24" s="179"/>
      <c r="L24" s="179"/>
      <c r="M24" s="179"/>
      <c r="N24" s="187"/>
      <c r="O24" s="181"/>
      <c r="P24" s="182"/>
      <c r="Q24" s="181"/>
      <c r="R24" s="181"/>
    </row>
    <row r="25" spans="1:27" ht="15.95" customHeight="1">
      <c r="B25" s="39"/>
      <c r="C25" s="42"/>
      <c r="D25" s="40"/>
      <c r="E25" s="47"/>
      <c r="F25" s="41"/>
      <c r="G25" s="41"/>
      <c r="H25" s="47"/>
      <c r="I25" s="47"/>
      <c r="J25" s="43"/>
      <c r="K25" s="179"/>
      <c r="L25" s="179"/>
      <c r="M25" s="179"/>
      <c r="N25" s="187"/>
      <c r="O25" s="181"/>
      <c r="P25" s="182"/>
      <c r="Q25" s="181"/>
      <c r="R25" s="181"/>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213" t="s">
        <v>17</v>
      </c>
      <c r="Q28" s="213"/>
      <c r="R28" s="213"/>
      <c r="S28" s="213"/>
      <c r="T28" s="213"/>
      <c r="U28" s="213"/>
      <c r="V28" s="213"/>
      <c r="W28" s="213"/>
      <c r="X28" s="213"/>
      <c r="Z28" s="25"/>
    </row>
    <row r="29" spans="1:27" ht="15.95" customHeight="1">
      <c r="A29" s="56"/>
      <c r="K29" s="23"/>
      <c r="L29" s="23"/>
      <c r="M29" s="23"/>
      <c r="N29" s="23"/>
      <c r="O29"/>
      <c r="P29" s="213"/>
      <c r="Q29" s="213"/>
      <c r="R29" s="213"/>
      <c r="S29" s="213"/>
      <c r="T29" s="213"/>
      <c r="U29" s="213"/>
      <c r="V29" s="213"/>
      <c r="W29" s="213"/>
      <c r="X29" s="213"/>
    </row>
    <row r="30" spans="1:27" ht="15.95" customHeight="1">
      <c r="A30" s="37"/>
      <c r="K30" s="23"/>
      <c r="L30" s="23"/>
      <c r="M30" s="23"/>
      <c r="N30" s="23"/>
      <c r="O30"/>
      <c r="P30" s="213"/>
      <c r="Q30" s="213"/>
      <c r="R30" s="213"/>
      <c r="S30" s="213"/>
      <c r="T30" s="213"/>
      <c r="U30" s="213"/>
      <c r="V30" s="213"/>
      <c r="W30" s="213"/>
      <c r="X30" s="213"/>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59</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8">
        <v>45631</v>
      </c>
      <c r="W2" s="218"/>
      <c r="X2" s="7"/>
      <c r="Y2" s="7"/>
    </row>
    <row r="3" spans="1:25" ht="23.25">
      <c r="B3" s="8" t="s">
        <v>2</v>
      </c>
      <c r="C3" s="9"/>
      <c r="D3" s="9"/>
      <c r="E3" s="9"/>
      <c r="F3" s="9"/>
      <c r="G3" s="9"/>
      <c r="H3" s="9"/>
      <c r="J3" s="10" t="s">
        <v>44</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02"/>
      <c r="C8" s="203"/>
      <c r="D8" s="203"/>
      <c r="E8" s="203"/>
      <c r="F8" s="203"/>
      <c r="G8" s="203"/>
      <c r="H8" s="203"/>
      <c r="I8" s="203"/>
      <c r="O8" s="29" t="s">
        <v>6</v>
      </c>
      <c r="P8" s="30"/>
      <c r="Q8" s="31"/>
      <c r="R8" s="30"/>
      <c r="S8" s="30"/>
      <c r="T8" s="30"/>
      <c r="U8" s="30"/>
      <c r="V8" s="32"/>
    </row>
    <row r="9" spans="1:25" ht="15.95" customHeight="1">
      <c r="B9" s="27"/>
      <c r="C9" s="28"/>
      <c r="D9" s="28"/>
      <c r="E9" s="28"/>
      <c r="F9" s="28"/>
      <c r="G9" s="28"/>
      <c r="H9" s="28"/>
      <c r="I9" s="28"/>
      <c r="O9" s="44"/>
      <c r="P9" s="36"/>
      <c r="Q9" s="66"/>
      <c r="R9" s="36"/>
      <c r="S9" s="36"/>
      <c r="T9" s="36"/>
      <c r="U9" s="36"/>
    </row>
    <row r="10" spans="1:25">
      <c r="B10" s="63"/>
      <c r="C10" s="61" t="s">
        <v>18</v>
      </c>
      <c r="D10" s="61"/>
      <c r="E10" s="61"/>
      <c r="F10" s="61"/>
      <c r="G10" s="43"/>
      <c r="H10" s="43"/>
      <c r="I10" s="43"/>
      <c r="O10" s="33"/>
    </row>
    <row r="11" spans="1:25" ht="15.95" customHeight="1" thickBot="1">
      <c r="B11" s="64"/>
      <c r="C11" s="65"/>
      <c r="D11" s="65"/>
      <c r="E11" s="65"/>
      <c r="F11" s="65"/>
      <c r="G11" s="52"/>
      <c r="H11" s="52"/>
      <c r="I11" s="52"/>
      <c r="O11" s="33"/>
    </row>
    <row r="12" spans="1:25" ht="26.1" customHeight="1" thickBot="1">
      <c r="C12" s="107" t="s">
        <v>10</v>
      </c>
      <c r="D12" s="108" t="s">
        <v>9</v>
      </c>
      <c r="E12" s="109"/>
      <c r="F12" s="110" t="s">
        <v>29</v>
      </c>
      <c r="G12" s="110" t="s">
        <v>42</v>
      </c>
      <c r="H12" s="110" t="s">
        <v>43</v>
      </c>
      <c r="I12" s="111" t="s">
        <v>29</v>
      </c>
      <c r="J12" s="148" t="s">
        <v>34</v>
      </c>
      <c r="K12" s="108" t="s">
        <v>38</v>
      </c>
      <c r="L12" s="109"/>
      <c r="M12" s="110" t="s">
        <v>40</v>
      </c>
      <c r="N12" s="149" t="s">
        <v>35</v>
      </c>
      <c r="O12" s="110" t="s">
        <v>36</v>
      </c>
      <c r="P12" s="110" t="s">
        <v>57</v>
      </c>
      <c r="Q12" s="111" t="s">
        <v>37</v>
      </c>
    </row>
    <row r="13" spans="1:25" ht="26.1" customHeight="1">
      <c r="A13" s="37"/>
      <c r="C13" s="157" t="s">
        <v>61</v>
      </c>
      <c r="D13" s="132" t="s">
        <v>65</v>
      </c>
      <c r="E13" s="158" t="s">
        <v>12</v>
      </c>
      <c r="F13" s="92">
        <v>45633</v>
      </c>
      <c r="G13" s="85">
        <f>F13+2</f>
        <v>45635</v>
      </c>
      <c r="H13" s="85">
        <f>G13</f>
        <v>45635</v>
      </c>
      <c r="I13" s="156">
        <f>H13+2</f>
        <v>45637</v>
      </c>
      <c r="J13" s="250" t="s">
        <v>88</v>
      </c>
      <c r="K13" s="259">
        <v>2414</v>
      </c>
      <c r="L13" s="261" t="s">
        <v>101</v>
      </c>
      <c r="M13" s="263" t="s">
        <v>66</v>
      </c>
      <c r="N13" s="228">
        <v>45644</v>
      </c>
      <c r="O13" s="268">
        <v>45647</v>
      </c>
      <c r="P13" s="270">
        <v>45649</v>
      </c>
      <c r="Q13" s="272">
        <v>45650</v>
      </c>
    </row>
    <row r="14" spans="1:25" ht="26.1" customHeight="1" thickBot="1">
      <c r="A14" s="37"/>
      <c r="C14" s="129" t="s">
        <v>63</v>
      </c>
      <c r="D14" s="150" t="s">
        <v>70</v>
      </c>
      <c r="E14" s="100" t="s">
        <v>12</v>
      </c>
      <c r="F14" s="146">
        <f>F13+2</f>
        <v>45635</v>
      </c>
      <c r="G14" s="105">
        <f>F14+2</f>
        <v>45637</v>
      </c>
      <c r="H14" s="105">
        <f t="shared" ref="H14" si="0">+G14</f>
        <v>45637</v>
      </c>
      <c r="I14" s="152">
        <f>H14+3</f>
        <v>45640</v>
      </c>
      <c r="J14" s="252"/>
      <c r="K14" s="260"/>
      <c r="L14" s="262"/>
      <c r="M14" s="264"/>
      <c r="N14" s="230"/>
      <c r="O14" s="269"/>
      <c r="P14" s="271"/>
      <c r="Q14" s="273"/>
    </row>
    <row r="15" spans="1:25" ht="26.1" customHeight="1">
      <c r="A15" s="37"/>
      <c r="C15" s="130" t="s">
        <v>61</v>
      </c>
      <c r="D15" s="79" t="s">
        <v>71</v>
      </c>
      <c r="E15" s="101" t="s">
        <v>12</v>
      </c>
      <c r="F15" s="98">
        <f>I13</f>
        <v>45637</v>
      </c>
      <c r="G15" s="99">
        <f>F15+2</f>
        <v>45639</v>
      </c>
      <c r="H15" s="99">
        <f>G15</f>
        <v>45639</v>
      </c>
      <c r="I15" s="134">
        <f>H15+3</f>
        <v>45642</v>
      </c>
      <c r="J15" s="241" t="s">
        <v>41</v>
      </c>
      <c r="K15" s="234">
        <v>2417</v>
      </c>
      <c r="L15" s="245" t="s">
        <v>39</v>
      </c>
      <c r="M15" s="198" t="s">
        <v>73</v>
      </c>
      <c r="N15" s="200">
        <f>N13+7</f>
        <v>45651</v>
      </c>
      <c r="O15" s="274">
        <f>O13+7</f>
        <v>45654</v>
      </c>
      <c r="P15" s="277">
        <f>P13+7</f>
        <v>45656</v>
      </c>
      <c r="Q15" s="280">
        <f>Q13+7</f>
        <v>45657</v>
      </c>
    </row>
    <row r="16" spans="1:25" ht="26.1" customHeight="1">
      <c r="A16" s="37"/>
      <c r="C16" s="157" t="s">
        <v>63</v>
      </c>
      <c r="D16" s="132" t="s">
        <v>72</v>
      </c>
      <c r="E16" s="158" t="s">
        <v>12</v>
      </c>
      <c r="F16" s="90">
        <f>F13+7</f>
        <v>45640</v>
      </c>
      <c r="G16" s="90">
        <f t="shared" ref="G16:G20" si="1">+F16+2</f>
        <v>45642</v>
      </c>
      <c r="H16" s="90">
        <f t="shared" ref="H16:H20" si="2">+G16</f>
        <v>45642</v>
      </c>
      <c r="I16" s="128">
        <f>+H16+2</f>
        <v>45644</v>
      </c>
      <c r="J16" s="242"/>
      <c r="K16" s="235"/>
      <c r="L16" s="245"/>
      <c r="M16" s="267"/>
      <c r="N16" s="223"/>
      <c r="O16" s="275"/>
      <c r="P16" s="278"/>
      <c r="Q16" s="281"/>
    </row>
    <row r="17" spans="1:27" ht="26.1" customHeight="1" thickBot="1">
      <c r="A17" s="37"/>
      <c r="B17" s="23"/>
      <c r="C17" s="129" t="s">
        <v>61</v>
      </c>
      <c r="D17" s="150" t="s">
        <v>80</v>
      </c>
      <c r="E17" s="100" t="s">
        <v>12</v>
      </c>
      <c r="F17" s="97">
        <f>+F16+2</f>
        <v>45642</v>
      </c>
      <c r="G17" s="97">
        <f t="shared" si="1"/>
        <v>45644</v>
      </c>
      <c r="H17" s="97">
        <f t="shared" si="2"/>
        <v>45644</v>
      </c>
      <c r="I17" s="102">
        <f>H17+3</f>
        <v>45647</v>
      </c>
      <c r="J17" s="243"/>
      <c r="K17" s="236"/>
      <c r="L17" s="246"/>
      <c r="M17" s="199"/>
      <c r="N17" s="201"/>
      <c r="O17" s="276"/>
      <c r="P17" s="279"/>
      <c r="Q17" s="282"/>
    </row>
    <row r="18" spans="1:27" ht="26.1" customHeight="1">
      <c r="A18" s="37"/>
      <c r="C18" s="130" t="s">
        <v>63</v>
      </c>
      <c r="D18" s="79" t="s">
        <v>81</v>
      </c>
      <c r="E18" s="101" t="s">
        <v>12</v>
      </c>
      <c r="F18" s="99">
        <f>I16</f>
        <v>45644</v>
      </c>
      <c r="G18" s="99">
        <f t="shared" si="1"/>
        <v>45646</v>
      </c>
      <c r="H18" s="99">
        <f t="shared" si="2"/>
        <v>45646</v>
      </c>
      <c r="I18" s="159">
        <f>+H18+3</f>
        <v>45649</v>
      </c>
      <c r="J18" s="207" t="s">
        <v>87</v>
      </c>
      <c r="K18" s="209">
        <v>2417</v>
      </c>
      <c r="L18" s="211" t="s">
        <v>39</v>
      </c>
      <c r="M18" s="238" t="s">
        <v>83</v>
      </c>
      <c r="N18" s="200">
        <f>N15+7</f>
        <v>45658</v>
      </c>
      <c r="O18" s="214">
        <f>O15+7</f>
        <v>45661</v>
      </c>
      <c r="P18" s="214">
        <f>P15+7</f>
        <v>45663</v>
      </c>
      <c r="Q18" s="220">
        <f>Q15+7</f>
        <v>45664</v>
      </c>
    </row>
    <row r="19" spans="1:27" ht="26.1" customHeight="1">
      <c r="A19" s="37"/>
      <c r="B19" s="23"/>
      <c r="C19" s="157" t="s">
        <v>61</v>
      </c>
      <c r="D19" s="160" t="s">
        <v>82</v>
      </c>
      <c r="E19" s="161" t="s">
        <v>12</v>
      </c>
      <c r="F19" s="90">
        <f>I17</f>
        <v>45647</v>
      </c>
      <c r="G19" s="90">
        <f t="shared" si="1"/>
        <v>45649</v>
      </c>
      <c r="H19" s="90">
        <f t="shared" si="2"/>
        <v>45649</v>
      </c>
      <c r="I19" s="128">
        <f>+H19+2</f>
        <v>45651</v>
      </c>
      <c r="J19" s="265"/>
      <c r="K19" s="266"/>
      <c r="L19" s="237"/>
      <c r="M19" s="239"/>
      <c r="N19" s="223"/>
      <c r="O19" s="219"/>
      <c r="P19" s="219"/>
      <c r="Q19" s="221"/>
    </row>
    <row r="20" spans="1:27" ht="26.1" customHeight="1" thickBot="1">
      <c r="A20" s="37"/>
      <c r="B20" s="23"/>
      <c r="C20" s="129" t="s">
        <v>63</v>
      </c>
      <c r="D20" s="83" t="s">
        <v>97</v>
      </c>
      <c r="E20" s="100" t="s">
        <v>12</v>
      </c>
      <c r="F20" s="97">
        <f>+F19+2</f>
        <v>45649</v>
      </c>
      <c r="G20" s="97">
        <f t="shared" si="1"/>
        <v>45651</v>
      </c>
      <c r="H20" s="97">
        <f t="shared" si="2"/>
        <v>45651</v>
      </c>
      <c r="I20" s="102">
        <f>H20+3</f>
        <v>45654</v>
      </c>
      <c r="J20" s="208"/>
      <c r="K20" s="210"/>
      <c r="L20" s="212"/>
      <c r="M20" s="240"/>
      <c r="N20" s="201"/>
      <c r="O20" s="215"/>
      <c r="P20" s="215"/>
      <c r="Q20" s="222"/>
    </row>
    <row r="21" spans="1:27" ht="26.1" customHeight="1">
      <c r="A21" s="37"/>
      <c r="C21" s="153" t="s">
        <v>61</v>
      </c>
      <c r="D21" s="154" t="s">
        <v>98</v>
      </c>
      <c r="E21" s="155" t="s">
        <v>12</v>
      </c>
      <c r="F21" s="99">
        <f>+F20+2</f>
        <v>45651</v>
      </c>
      <c r="G21" s="99">
        <f t="shared" ref="G21:G24" si="3">+F21+2</f>
        <v>45653</v>
      </c>
      <c r="H21" s="99">
        <f t="shared" ref="H21:H24" si="4">+G21</f>
        <v>45653</v>
      </c>
      <c r="I21" s="159">
        <f>H21+3</f>
        <v>45656</v>
      </c>
      <c r="J21" s="207" t="s">
        <v>88</v>
      </c>
      <c r="K21" s="209">
        <v>2415</v>
      </c>
      <c r="L21" s="211" t="s">
        <v>39</v>
      </c>
      <c r="M21" s="256" t="s">
        <v>99</v>
      </c>
      <c r="N21" s="200">
        <f>N18+7</f>
        <v>45665</v>
      </c>
      <c r="O21" s="214">
        <f>O18+7</f>
        <v>45668</v>
      </c>
      <c r="P21" s="214">
        <f>P18+7</f>
        <v>45670</v>
      </c>
      <c r="Q21" s="220">
        <f>Q18+7</f>
        <v>45671</v>
      </c>
    </row>
    <row r="22" spans="1:27" ht="26.1" customHeight="1">
      <c r="A22" s="37"/>
      <c r="B22" s="23" t="s">
        <v>121</v>
      </c>
      <c r="C22" s="130" t="s">
        <v>63</v>
      </c>
      <c r="D22" s="160" t="s">
        <v>106</v>
      </c>
      <c r="E22" s="161" t="s">
        <v>12</v>
      </c>
      <c r="F22" s="90">
        <f>I20</f>
        <v>45654</v>
      </c>
      <c r="G22" s="90">
        <f t="shared" si="3"/>
        <v>45656</v>
      </c>
      <c r="H22" s="90">
        <f t="shared" si="4"/>
        <v>45656</v>
      </c>
      <c r="I22" s="128">
        <f>+H22+2</f>
        <v>45658</v>
      </c>
      <c r="J22" s="265"/>
      <c r="K22" s="266"/>
      <c r="L22" s="237"/>
      <c r="M22" s="257"/>
      <c r="N22" s="223"/>
      <c r="O22" s="219"/>
      <c r="P22" s="219"/>
      <c r="Q22" s="221"/>
    </row>
    <row r="23" spans="1:27" ht="26.1" customHeight="1" thickBot="1">
      <c r="A23" s="37"/>
      <c r="B23" s="23" t="s">
        <v>121</v>
      </c>
      <c r="C23" s="129" t="s">
        <v>61</v>
      </c>
      <c r="D23" s="83" t="s">
        <v>107</v>
      </c>
      <c r="E23" s="100" t="s">
        <v>62</v>
      </c>
      <c r="F23" s="97">
        <f>+F22+2</f>
        <v>45656</v>
      </c>
      <c r="G23" s="97">
        <f t="shared" si="3"/>
        <v>45658</v>
      </c>
      <c r="H23" s="97">
        <f t="shared" si="4"/>
        <v>45658</v>
      </c>
      <c r="I23" s="102">
        <f>+H23+3</f>
        <v>45661</v>
      </c>
      <c r="J23" s="208"/>
      <c r="K23" s="210"/>
      <c r="L23" s="212"/>
      <c r="M23" s="258"/>
      <c r="N23" s="201"/>
      <c r="O23" s="215"/>
      <c r="P23" s="215"/>
      <c r="Q23" s="222"/>
    </row>
    <row r="24" spans="1:27" ht="26.1" customHeight="1" thickBot="1">
      <c r="A24" s="37"/>
      <c r="B24" s="23" t="s">
        <v>121</v>
      </c>
      <c r="C24" s="151" t="s">
        <v>63</v>
      </c>
      <c r="D24" s="103" t="s">
        <v>108</v>
      </c>
      <c r="E24" s="104" t="s">
        <v>62</v>
      </c>
      <c r="F24" s="105">
        <f>F21+7</f>
        <v>45658</v>
      </c>
      <c r="G24" s="105">
        <f t="shared" si="3"/>
        <v>45660</v>
      </c>
      <c r="H24" s="105">
        <f t="shared" si="4"/>
        <v>45660</v>
      </c>
      <c r="I24" s="106">
        <f>H24+3</f>
        <v>45663</v>
      </c>
      <c r="J24" s="135" t="s">
        <v>116</v>
      </c>
      <c r="K24" s="136">
        <v>2418</v>
      </c>
      <c r="L24" s="137" t="s">
        <v>39</v>
      </c>
      <c r="M24" s="138" t="s">
        <v>109</v>
      </c>
      <c r="N24" s="139">
        <f>N21+7</f>
        <v>45672</v>
      </c>
      <c r="O24" s="140">
        <f>O21+7</f>
        <v>45675</v>
      </c>
      <c r="P24" s="139">
        <f>P21+7</f>
        <v>45677</v>
      </c>
      <c r="Q24" s="141">
        <f>Q21+7</f>
        <v>45678</v>
      </c>
    </row>
    <row r="25" spans="1:27" ht="15.95" customHeight="1">
      <c r="C25" s="191" t="s">
        <v>122</v>
      </c>
      <c r="J25" s="162"/>
      <c r="K25" s="162"/>
      <c r="L25" s="162"/>
      <c r="M25" s="163"/>
      <c r="N25" s="164"/>
      <c r="O25" s="165"/>
      <c r="P25" s="164"/>
      <c r="Q25" s="164"/>
    </row>
    <row r="26" spans="1:27" ht="15.95" customHeight="1">
      <c r="N26" s="37"/>
      <c r="O26" s="47"/>
    </row>
    <row r="27" spans="1:27" ht="15.95" customHeight="1">
      <c r="A27" s="37"/>
      <c r="I27" s="25"/>
      <c r="Z27" s="45"/>
      <c r="AA27" s="45"/>
    </row>
    <row r="28" spans="1:27" ht="15.95" customHeight="1">
      <c r="A28" s="37"/>
      <c r="I28" s="25"/>
      <c r="J28" s="53"/>
      <c r="K28" s="53"/>
      <c r="L28" s="53"/>
      <c r="M28" s="53"/>
      <c r="Z28" s="45"/>
    </row>
    <row r="29" spans="1:27" ht="15.95" customHeight="1">
      <c r="I29" s="25"/>
      <c r="J29" s="53"/>
      <c r="K29" s="53"/>
      <c r="L29" s="53"/>
      <c r="M29" s="53"/>
      <c r="Z29" s="25"/>
    </row>
    <row r="30" spans="1:27" ht="15.95" customHeight="1">
      <c r="J30" s="23"/>
      <c r="K30" s="23"/>
      <c r="L30" s="23"/>
      <c r="M30" s="23"/>
      <c r="Y30" s="45"/>
      <c r="Z30" s="45"/>
    </row>
    <row r="31" spans="1:27" ht="15.95" customHeight="1">
      <c r="A31" s="38"/>
      <c r="J31" s="23"/>
      <c r="K31" s="23"/>
      <c r="L31" s="23"/>
      <c r="M31" s="23"/>
      <c r="Y31" s="25"/>
    </row>
    <row r="32" spans="1:27" ht="15.95" customHeight="1">
      <c r="A32" s="56"/>
      <c r="J32" s="57"/>
      <c r="K32" s="57"/>
      <c r="L32" s="57"/>
      <c r="M32" s="57"/>
      <c r="N32" s="62"/>
      <c r="O32" s="213" t="s">
        <v>17</v>
      </c>
      <c r="P32" s="213"/>
      <c r="Q32" s="213"/>
      <c r="R32" s="213"/>
      <c r="S32" s="213"/>
      <c r="T32" s="213"/>
      <c r="U32" s="213"/>
      <c r="V32" s="213"/>
      <c r="W32" s="213"/>
      <c r="Y32" s="25"/>
    </row>
    <row r="33" spans="1:25" ht="15.95" customHeight="1">
      <c r="A33" s="56"/>
      <c r="J33" s="23"/>
      <c r="K33" s="23"/>
      <c r="L33" s="23"/>
      <c r="M33" s="23"/>
      <c r="N33"/>
      <c r="O33" s="213"/>
      <c r="P33" s="213"/>
      <c r="Q33" s="213"/>
      <c r="R33" s="213"/>
      <c r="S33" s="213"/>
      <c r="T33" s="213"/>
      <c r="U33" s="213"/>
      <c r="V33" s="213"/>
      <c r="W33" s="213"/>
    </row>
    <row r="34" spans="1:25" ht="15.95" customHeight="1">
      <c r="A34" s="37"/>
      <c r="J34" s="23"/>
      <c r="K34" s="23"/>
      <c r="L34" s="23"/>
      <c r="M34" s="23"/>
      <c r="N34"/>
      <c r="O34" s="213"/>
      <c r="P34" s="213"/>
      <c r="Q34" s="213"/>
      <c r="R34" s="213"/>
      <c r="S34" s="213"/>
      <c r="T34" s="213"/>
      <c r="U34" s="213"/>
      <c r="V34" s="213"/>
      <c r="W34" s="213"/>
    </row>
    <row r="35" spans="1:25" ht="15.95" customHeight="1">
      <c r="A35" s="37"/>
      <c r="J35" s="23"/>
      <c r="K35" s="23"/>
      <c r="L35" s="23"/>
      <c r="M35" s="23"/>
      <c r="N35"/>
      <c r="O35" s="46"/>
      <c r="P35" s="46"/>
      <c r="Q35" s="46"/>
      <c r="R35" s="46"/>
      <c r="S35" s="46"/>
      <c r="T35" s="46"/>
      <c r="U35" s="46"/>
      <c r="V35" s="46"/>
      <c r="W35" s="46"/>
    </row>
    <row r="36" spans="1:25" ht="15.95" customHeight="1">
      <c r="A36" s="37"/>
      <c r="J36" s="23"/>
      <c r="K36" s="23"/>
      <c r="L36" s="23"/>
      <c r="M36" s="23"/>
      <c r="N36"/>
      <c r="V36" s="48"/>
      <c r="Y36" s="25"/>
    </row>
    <row r="37" spans="1:25" ht="15.95" customHeight="1">
      <c r="A37" s="37"/>
      <c r="J37" s="23"/>
      <c r="K37" s="23"/>
      <c r="L37" s="23"/>
      <c r="M37" s="23"/>
      <c r="N37"/>
      <c r="O37" s="49" t="s">
        <v>19</v>
      </c>
      <c r="Q37" s="50"/>
      <c r="R37" s="50"/>
      <c r="S37" s="51"/>
      <c r="T37" s="51"/>
      <c r="U37" s="50"/>
      <c r="V37" s="49" t="s">
        <v>20</v>
      </c>
      <c r="W37" s="50"/>
    </row>
    <row r="38" spans="1:25" ht="15.95" customHeight="1">
      <c r="A38" s="37"/>
      <c r="J38" s="23"/>
      <c r="K38" s="23"/>
      <c r="L38" s="23"/>
      <c r="M38" s="23"/>
      <c r="N38"/>
      <c r="O38" s="23"/>
      <c r="Q38" s="50"/>
      <c r="R38" s="50"/>
      <c r="S38" s="51"/>
      <c r="T38" s="51"/>
      <c r="U38" s="50"/>
      <c r="W38" s="50"/>
    </row>
    <row r="39" spans="1:25" ht="15.95" customHeight="1">
      <c r="A39" s="37"/>
      <c r="J39" s="23"/>
      <c r="K39" s="23"/>
      <c r="L39" s="23"/>
      <c r="M39" s="23"/>
      <c r="N39"/>
      <c r="O39" s="51" t="s">
        <v>59</v>
      </c>
      <c r="Q39" s="50"/>
      <c r="R39" s="50"/>
      <c r="S39" s="51"/>
      <c r="T39" s="51"/>
      <c r="U39" s="50"/>
      <c r="V39" s="51" t="s">
        <v>21</v>
      </c>
      <c r="W39" s="50"/>
    </row>
    <row r="40" spans="1:25" ht="15.95" customHeight="1">
      <c r="A40" s="37"/>
      <c r="J40" s="23"/>
      <c r="K40" s="23"/>
      <c r="L40" s="23"/>
      <c r="M40" s="23"/>
      <c r="N40"/>
      <c r="O40" s="51" t="s">
        <v>22</v>
      </c>
      <c r="Q40" s="50"/>
      <c r="R40" s="50"/>
      <c r="S40" s="50"/>
      <c r="T40" s="50"/>
      <c r="U40" s="50"/>
      <c r="V40" s="51" t="s">
        <v>23</v>
      </c>
      <c r="W40" s="50"/>
    </row>
    <row r="41" spans="1:25" ht="15.95" customHeight="1">
      <c r="A41" s="37"/>
      <c r="O41" s="51" t="s">
        <v>24</v>
      </c>
      <c r="P41" s="50"/>
      <c r="Q41" s="50"/>
      <c r="R41" s="50"/>
      <c r="S41" s="50"/>
      <c r="T41" s="50"/>
      <c r="U41" s="49"/>
      <c r="V41" s="54" t="s">
        <v>25</v>
      </c>
    </row>
    <row r="42" spans="1:25" ht="15.95" customHeight="1">
      <c r="A42" s="37"/>
      <c r="O42" s="51" t="s">
        <v>26</v>
      </c>
      <c r="P42" s="50"/>
      <c r="Q42" s="50"/>
      <c r="R42" s="50"/>
      <c r="S42" s="50"/>
      <c r="T42" s="50"/>
      <c r="U42" s="55"/>
      <c r="V42" s="50"/>
    </row>
    <row r="43" spans="1:25" ht="15.95" customHeight="1">
      <c r="A43" s="37"/>
      <c r="O43" s="51" t="s">
        <v>27</v>
      </c>
    </row>
    <row r="44" spans="1:25" ht="15.95" customHeight="1">
      <c r="A44" s="37"/>
    </row>
    <row r="45" spans="1:25" ht="15.95" customHeight="1"/>
    <row r="63" spans="2:8">
      <c r="B63" s="36"/>
      <c r="C63" s="58"/>
      <c r="D63" s="58"/>
      <c r="E63" s="58"/>
      <c r="F63" s="59"/>
      <c r="G63" s="36"/>
      <c r="H63" s="25"/>
    </row>
    <row r="64" spans="2:8">
      <c r="B64" s="36"/>
      <c r="C64" s="58"/>
      <c r="D64" s="58"/>
      <c r="E64" s="58"/>
      <c r="F64" s="59"/>
      <c r="G64" s="36"/>
      <c r="H64" s="25"/>
    </row>
    <row r="65" spans="2:9">
      <c r="B65" s="36"/>
      <c r="C65" s="58"/>
      <c r="D65" s="58"/>
      <c r="E65" s="58"/>
      <c r="F65" s="59"/>
      <c r="G65" s="36"/>
      <c r="H65" s="25"/>
    </row>
    <row r="66" spans="2:9">
      <c r="B66" s="36"/>
      <c r="C66" s="58"/>
      <c r="D66" s="58"/>
      <c r="E66" s="58"/>
      <c r="F66" s="59"/>
      <c r="G66" s="36"/>
      <c r="H66" s="25"/>
    </row>
    <row r="75" spans="2:9">
      <c r="I75" s="25"/>
    </row>
    <row r="76" spans="2:9">
      <c r="I76" s="44"/>
    </row>
    <row r="77" spans="2:9">
      <c r="I77" s="25"/>
    </row>
    <row r="78" spans="2:9">
      <c r="I78" s="25"/>
    </row>
    <row r="79" spans="2:9">
      <c r="I79" s="25"/>
    </row>
    <row r="80" spans="2:9">
      <c r="I80" s="25"/>
    </row>
    <row r="81" spans="9:14">
      <c r="I81" s="25"/>
    </row>
    <row r="90" spans="9:14">
      <c r="J90" s="25"/>
      <c r="K90" s="25"/>
      <c r="L90" s="25"/>
      <c r="M90" s="25"/>
      <c r="N90" s="57"/>
    </row>
    <row r="91" spans="9:14">
      <c r="J91" s="44"/>
      <c r="K91" s="44"/>
      <c r="L91" s="44"/>
      <c r="M91" s="44"/>
      <c r="N91" s="60"/>
    </row>
    <row r="92" spans="9:14">
      <c r="J92" s="25"/>
      <c r="K92" s="25"/>
      <c r="L92" s="25"/>
      <c r="M92" s="25"/>
      <c r="N92" s="57"/>
    </row>
    <row r="93" spans="9:14">
      <c r="J93" s="25"/>
      <c r="K93" s="25"/>
      <c r="L93" s="25"/>
      <c r="M93" s="25"/>
      <c r="N93" s="57"/>
    </row>
    <row r="94" spans="9:14">
      <c r="J94" s="25"/>
      <c r="K94" s="25"/>
      <c r="L94" s="25"/>
      <c r="M94" s="25"/>
      <c r="N94" s="57"/>
    </row>
    <row r="95" spans="9:14">
      <c r="J95" s="25"/>
      <c r="K95" s="25"/>
      <c r="L95" s="25"/>
      <c r="M95" s="25"/>
      <c r="N95" s="57"/>
    </row>
    <row r="96" spans="9:14">
      <c r="J96" s="25"/>
      <c r="K96" s="25"/>
      <c r="L96" s="25"/>
      <c r="M96" s="25"/>
      <c r="N96" s="57"/>
    </row>
  </sheetData>
  <mergeCells count="35">
    <mergeCell ref="O15:O17"/>
    <mergeCell ref="P15:P17"/>
    <mergeCell ref="Q15:Q17"/>
    <mergeCell ref="N18:N20"/>
    <mergeCell ref="J21:J23"/>
    <mergeCell ref="K21:K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M13:M14"/>
    <mergeCell ref="J18:J20"/>
    <mergeCell ref="K18:K20"/>
    <mergeCell ref="L18:L20"/>
    <mergeCell ref="M18:M20"/>
    <mergeCell ref="M15:M17"/>
    <mergeCell ref="L21:L23"/>
    <mergeCell ref="M21:M23"/>
    <mergeCell ref="N21:N23"/>
    <mergeCell ref="O32:W34"/>
    <mergeCell ref="O21:O23"/>
    <mergeCell ref="P21:P23"/>
    <mergeCell ref="Q21:Q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8">
        <v>45631</v>
      </c>
      <c r="U2" s="218"/>
      <c r="V2" s="7"/>
      <c r="W2" s="7"/>
    </row>
    <row r="3" spans="1:23" ht="23.25">
      <c r="B3" s="8" t="s">
        <v>2</v>
      </c>
      <c r="C3" s="9"/>
      <c r="D3" s="9"/>
      <c r="E3" s="9"/>
      <c r="F3" s="9"/>
      <c r="G3" s="9"/>
      <c r="H3" s="9"/>
      <c r="I3" s="9"/>
      <c r="K3" s="10" t="s">
        <v>44</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02"/>
      <c r="C8" s="203"/>
      <c r="D8" s="203"/>
      <c r="E8" s="203"/>
      <c r="F8" s="203"/>
      <c r="G8" s="203"/>
      <c r="H8" s="203"/>
      <c r="I8" s="203"/>
      <c r="J8" s="203"/>
      <c r="M8" s="24" t="s">
        <v>6</v>
      </c>
      <c r="N8" s="36"/>
      <c r="O8" s="66"/>
      <c r="P8" s="36"/>
      <c r="Q8" s="36"/>
      <c r="R8" s="36"/>
      <c r="S8" s="36"/>
      <c r="T8" s="26"/>
    </row>
    <row r="9" spans="1:23">
      <c r="B9" s="286" t="s">
        <v>45</v>
      </c>
      <c r="C9" s="286"/>
      <c r="D9" s="286"/>
      <c r="E9" s="286"/>
      <c r="F9" s="286"/>
      <c r="G9" s="286"/>
      <c r="H9" s="286"/>
      <c r="I9" s="286"/>
      <c r="J9" s="286"/>
      <c r="K9" s="286"/>
      <c r="L9" s="33"/>
      <c r="M9" s="117"/>
      <c r="N9" s="117"/>
      <c r="O9" s="117"/>
      <c r="P9" s="117"/>
      <c r="Q9" s="117"/>
      <c r="R9" s="117"/>
      <c r="S9" s="117"/>
      <c r="T9" s="117"/>
      <c r="U9" s="117"/>
      <c r="V9" s="117"/>
      <c r="W9" s="33"/>
    </row>
    <row r="10" spans="1:23" ht="15.95" customHeight="1" thickBot="1">
      <c r="B10" s="287"/>
      <c r="C10" s="287"/>
      <c r="D10" s="287"/>
      <c r="E10" s="287"/>
      <c r="F10" s="287"/>
      <c r="G10" s="287"/>
      <c r="H10" s="287"/>
      <c r="I10" s="287"/>
      <c r="J10" s="287"/>
      <c r="K10" s="287"/>
      <c r="L10" s="33"/>
      <c r="M10" s="117"/>
      <c r="N10" s="117"/>
      <c r="O10" s="117"/>
      <c r="P10" s="117"/>
      <c r="Q10" s="117"/>
      <c r="R10" s="117"/>
      <c r="S10" s="117"/>
      <c r="T10" s="117"/>
      <c r="U10" s="117"/>
      <c r="V10" s="117"/>
      <c r="W10" s="33"/>
    </row>
    <row r="11" spans="1:23" ht="26.1" customHeight="1" thickBot="1">
      <c r="B11" s="118" t="s">
        <v>10</v>
      </c>
      <c r="C11" s="119" t="s">
        <v>9</v>
      </c>
      <c r="D11" s="120"/>
      <c r="E11" s="121" t="s">
        <v>55</v>
      </c>
      <c r="F11" s="121" t="s">
        <v>50</v>
      </c>
      <c r="G11" s="121" t="s">
        <v>51</v>
      </c>
      <c r="H11" s="121" t="s">
        <v>52</v>
      </c>
      <c r="I11" s="121" t="s">
        <v>53</v>
      </c>
      <c r="J11" s="122" t="s">
        <v>54</v>
      </c>
      <c r="K11" s="121" t="s">
        <v>29</v>
      </c>
      <c r="L11" s="166" t="s">
        <v>34</v>
      </c>
      <c r="M11" s="167" t="s">
        <v>38</v>
      </c>
      <c r="N11" s="126"/>
      <c r="O11" s="168" t="s">
        <v>40</v>
      </c>
      <c r="P11" s="169" t="s">
        <v>35</v>
      </c>
      <c r="Q11" s="168" t="s">
        <v>36</v>
      </c>
      <c r="R11" s="168" t="s">
        <v>57</v>
      </c>
      <c r="S11" s="170" t="s">
        <v>37</v>
      </c>
      <c r="T11" s="117"/>
      <c r="U11" s="117"/>
      <c r="V11" s="117"/>
      <c r="W11" s="113"/>
    </row>
    <row r="12" spans="1:23" ht="26.1" customHeight="1">
      <c r="A12" s="37"/>
      <c r="B12" s="123" t="s">
        <v>28</v>
      </c>
      <c r="C12" s="81" t="s">
        <v>74</v>
      </c>
      <c r="D12" s="82" t="s">
        <v>46</v>
      </c>
      <c r="E12" s="85">
        <v>45634</v>
      </c>
      <c r="F12" s="85" t="s">
        <v>47</v>
      </c>
      <c r="G12" s="85">
        <f>E12+2</f>
        <v>45636</v>
      </c>
      <c r="H12" s="85" t="s">
        <v>47</v>
      </c>
      <c r="I12" s="85">
        <f>E12+1</f>
        <v>45635</v>
      </c>
      <c r="J12" s="175" t="s">
        <v>47</v>
      </c>
      <c r="K12" s="176">
        <f>E12+3</f>
        <v>45637</v>
      </c>
      <c r="L12" s="241" t="s">
        <v>88</v>
      </c>
      <c r="M12" s="283">
        <v>2414</v>
      </c>
      <c r="N12" s="244" t="s">
        <v>39</v>
      </c>
      <c r="O12" s="198" t="s">
        <v>66</v>
      </c>
      <c r="P12" s="200">
        <v>45644</v>
      </c>
      <c r="Q12" s="274">
        <v>45647</v>
      </c>
      <c r="R12" s="277">
        <v>45649</v>
      </c>
      <c r="S12" s="288">
        <v>45650</v>
      </c>
      <c r="T12" s="117"/>
      <c r="U12" s="117"/>
      <c r="V12" s="117"/>
      <c r="W12" s="41"/>
    </row>
    <row r="13" spans="1:23" ht="26.1" customHeight="1">
      <c r="A13" s="37"/>
      <c r="B13" s="131" t="s">
        <v>48</v>
      </c>
      <c r="C13" s="132" t="s">
        <v>75</v>
      </c>
      <c r="D13" s="133" t="s">
        <v>14</v>
      </c>
      <c r="E13" s="89">
        <f>E12+1</f>
        <v>45635</v>
      </c>
      <c r="F13" s="89">
        <f>E13-1</f>
        <v>45634</v>
      </c>
      <c r="G13" s="90">
        <f>E13+1</f>
        <v>45636</v>
      </c>
      <c r="H13" s="90">
        <f>G13</f>
        <v>45636</v>
      </c>
      <c r="I13" s="90">
        <f>E13+2</f>
        <v>45637</v>
      </c>
      <c r="J13" s="91">
        <f>I13</f>
        <v>45637</v>
      </c>
      <c r="K13" s="177">
        <f>E13+3</f>
        <v>45638</v>
      </c>
      <c r="L13" s="242"/>
      <c r="M13" s="284"/>
      <c r="N13" s="245"/>
      <c r="O13" s="267"/>
      <c r="P13" s="223"/>
      <c r="Q13" s="275"/>
      <c r="R13" s="278"/>
      <c r="S13" s="289"/>
      <c r="T13" s="117"/>
      <c r="U13" s="117"/>
      <c r="V13" s="117"/>
      <c r="W13" s="47"/>
    </row>
    <row r="14" spans="1:23" ht="26.1" customHeight="1" thickBot="1">
      <c r="A14" s="37"/>
      <c r="B14" s="143" t="s">
        <v>49</v>
      </c>
      <c r="C14" s="83" t="s">
        <v>128</v>
      </c>
      <c r="D14" s="84" t="s">
        <v>15</v>
      </c>
      <c r="E14" s="96" t="s">
        <v>129</v>
      </c>
      <c r="F14" s="96" t="s">
        <v>47</v>
      </c>
      <c r="G14" s="96" t="s">
        <v>130</v>
      </c>
      <c r="H14" s="97" t="s">
        <v>47</v>
      </c>
      <c r="I14" s="97" t="s">
        <v>47</v>
      </c>
      <c r="J14" s="178" t="str">
        <f>G14</f>
        <v>12/8</v>
      </c>
      <c r="K14" s="125">
        <f>J14+1</f>
        <v>45635</v>
      </c>
      <c r="L14" s="243"/>
      <c r="M14" s="285"/>
      <c r="N14" s="246"/>
      <c r="O14" s="199"/>
      <c r="P14" s="201"/>
      <c r="Q14" s="276"/>
      <c r="R14" s="279"/>
      <c r="S14" s="290"/>
      <c r="T14" s="117"/>
      <c r="U14" s="117"/>
      <c r="V14" s="117"/>
      <c r="W14" s="47"/>
    </row>
    <row r="15" spans="1:23" ht="26.1" customHeight="1">
      <c r="A15" s="37"/>
      <c r="B15" s="171" t="s">
        <v>48</v>
      </c>
      <c r="C15" s="160" t="s">
        <v>76</v>
      </c>
      <c r="D15" s="172" t="s">
        <v>14</v>
      </c>
      <c r="E15" s="98">
        <f>K13</f>
        <v>45638</v>
      </c>
      <c r="F15" s="98" t="s">
        <v>47</v>
      </c>
      <c r="G15" s="99">
        <f>E15+2</f>
        <v>45640</v>
      </c>
      <c r="H15" s="99">
        <f>I15</f>
        <v>45639</v>
      </c>
      <c r="I15" s="99">
        <f>E15+1</f>
        <v>45639</v>
      </c>
      <c r="J15" s="127" t="s">
        <v>16</v>
      </c>
      <c r="K15" s="98">
        <f>E15+4</f>
        <v>45642</v>
      </c>
      <c r="L15" s="241" t="s">
        <v>41</v>
      </c>
      <c r="M15" s="234">
        <v>2417</v>
      </c>
      <c r="N15" s="244" t="s">
        <v>39</v>
      </c>
      <c r="O15" s="198" t="s">
        <v>73</v>
      </c>
      <c r="P15" s="200">
        <f>P12+7</f>
        <v>45651</v>
      </c>
      <c r="Q15" s="274">
        <f>Q12+7</f>
        <v>45654</v>
      </c>
      <c r="R15" s="277">
        <f>R12+7</f>
        <v>45656</v>
      </c>
      <c r="S15" s="280">
        <f>S12+7</f>
        <v>45657</v>
      </c>
      <c r="T15" s="117"/>
      <c r="U15" s="117"/>
      <c r="V15" s="117"/>
      <c r="W15" s="47"/>
    </row>
    <row r="16" spans="1:23" ht="26.1" customHeight="1">
      <c r="A16" s="37"/>
      <c r="B16" s="123" t="s">
        <v>28</v>
      </c>
      <c r="C16" s="81" t="s">
        <v>84</v>
      </c>
      <c r="D16" s="82" t="s">
        <v>46</v>
      </c>
      <c r="E16" s="87">
        <f>E12+7</f>
        <v>45641</v>
      </c>
      <c r="F16" s="87" t="s">
        <v>47</v>
      </c>
      <c r="G16" s="87">
        <f>I16+1</f>
        <v>45643</v>
      </c>
      <c r="H16" s="87" t="s">
        <v>47</v>
      </c>
      <c r="I16" s="87">
        <f>E16+1</f>
        <v>45642</v>
      </c>
      <c r="J16" s="88" t="s">
        <v>47</v>
      </c>
      <c r="K16" s="87">
        <f>G16+1</f>
        <v>45644</v>
      </c>
      <c r="L16" s="242"/>
      <c r="M16" s="235"/>
      <c r="N16" s="245"/>
      <c r="O16" s="267"/>
      <c r="P16" s="223"/>
      <c r="Q16" s="275"/>
      <c r="R16" s="278"/>
      <c r="S16" s="281"/>
      <c r="T16" s="117"/>
      <c r="U16" s="117"/>
      <c r="V16" s="117"/>
      <c r="W16" s="41"/>
    </row>
    <row r="17" spans="1:25" ht="26.1" customHeight="1">
      <c r="A17" s="37"/>
      <c r="B17" s="131" t="s">
        <v>48</v>
      </c>
      <c r="C17" s="132" t="s">
        <v>85</v>
      </c>
      <c r="D17" s="133" t="s">
        <v>14</v>
      </c>
      <c r="E17" s="89">
        <f>E13+7</f>
        <v>45642</v>
      </c>
      <c r="F17" s="89">
        <f>F13+7</f>
        <v>45641</v>
      </c>
      <c r="G17" s="90">
        <f>E17+1</f>
        <v>45643</v>
      </c>
      <c r="H17" s="90">
        <f>E17+1</f>
        <v>45643</v>
      </c>
      <c r="I17" s="90">
        <f>E17+2</f>
        <v>45644</v>
      </c>
      <c r="J17" s="91">
        <f>E17+2</f>
        <v>45644</v>
      </c>
      <c r="K17" s="89">
        <f>E17+3</f>
        <v>45645</v>
      </c>
      <c r="L17" s="242"/>
      <c r="M17" s="235"/>
      <c r="N17" s="245"/>
      <c r="O17" s="267"/>
      <c r="P17" s="223"/>
      <c r="Q17" s="275"/>
      <c r="R17" s="278"/>
      <c r="S17" s="281"/>
      <c r="T17" s="117"/>
      <c r="U17" s="117"/>
      <c r="V17" s="117"/>
      <c r="W17" s="47"/>
    </row>
    <row r="18" spans="1:25" ht="26.1" customHeight="1" thickBot="1">
      <c r="A18" s="37"/>
      <c r="B18" s="143" t="s">
        <v>49</v>
      </c>
      <c r="C18" s="83" t="s">
        <v>123</v>
      </c>
      <c r="D18" s="84" t="s">
        <v>15</v>
      </c>
      <c r="E18" s="96" t="s">
        <v>114</v>
      </c>
      <c r="F18" s="96" t="s">
        <v>47</v>
      </c>
      <c r="G18" s="96">
        <f>J18</f>
        <v>45645</v>
      </c>
      <c r="H18" s="97" t="s">
        <v>47</v>
      </c>
      <c r="I18" s="97" t="s">
        <v>47</v>
      </c>
      <c r="J18" s="178">
        <f>E18+6</f>
        <v>45645</v>
      </c>
      <c r="K18" s="125">
        <f>J18+1</f>
        <v>45646</v>
      </c>
      <c r="L18" s="243"/>
      <c r="M18" s="236"/>
      <c r="N18" s="246"/>
      <c r="O18" s="199"/>
      <c r="P18" s="201"/>
      <c r="Q18" s="276"/>
      <c r="R18" s="279"/>
      <c r="S18" s="282"/>
      <c r="T18" s="117"/>
      <c r="U18" s="117"/>
      <c r="V18" s="117"/>
      <c r="W18" s="47"/>
    </row>
    <row r="19" spans="1:25" ht="26.1" customHeight="1">
      <c r="A19" s="37"/>
      <c r="B19" s="78" t="s">
        <v>48</v>
      </c>
      <c r="C19" s="79" t="s">
        <v>86</v>
      </c>
      <c r="D19" s="80" t="s">
        <v>14</v>
      </c>
      <c r="E19" s="98">
        <f>E15+7</f>
        <v>45645</v>
      </c>
      <c r="F19" s="98" t="s">
        <v>47</v>
      </c>
      <c r="G19" s="99">
        <f>G15+7</f>
        <v>45647</v>
      </c>
      <c r="H19" s="99">
        <f>H15+7</f>
        <v>45646</v>
      </c>
      <c r="I19" s="99">
        <f>H19</f>
        <v>45646</v>
      </c>
      <c r="J19" s="127" t="s">
        <v>16</v>
      </c>
      <c r="K19" s="127">
        <f>K15+7</f>
        <v>45649</v>
      </c>
      <c r="L19" s="207" t="s">
        <v>87</v>
      </c>
      <c r="M19" s="209">
        <v>2417</v>
      </c>
      <c r="N19" s="211" t="s">
        <v>39</v>
      </c>
      <c r="O19" s="238" t="s">
        <v>83</v>
      </c>
      <c r="P19" s="200">
        <f>P15+7</f>
        <v>45658</v>
      </c>
      <c r="Q19" s="200">
        <f t="shared" ref="Q19:S19" si="0">Q15+7</f>
        <v>45661</v>
      </c>
      <c r="R19" s="200">
        <f t="shared" si="0"/>
        <v>45663</v>
      </c>
      <c r="S19" s="216">
        <f t="shared" si="0"/>
        <v>45664</v>
      </c>
      <c r="T19" s="117"/>
      <c r="U19" s="117"/>
      <c r="V19" s="117"/>
      <c r="W19" s="47"/>
    </row>
    <row r="20" spans="1:25" ht="26.1" customHeight="1">
      <c r="B20" s="78" t="s">
        <v>28</v>
      </c>
      <c r="C20" s="79" t="s">
        <v>93</v>
      </c>
      <c r="D20" s="80" t="s">
        <v>46</v>
      </c>
      <c r="E20" s="87">
        <f t="shared" ref="E20:E24" si="1">E16+7</f>
        <v>45648</v>
      </c>
      <c r="F20" s="87" t="s">
        <v>47</v>
      </c>
      <c r="G20" s="87">
        <f>I20+1</f>
        <v>45650</v>
      </c>
      <c r="H20" s="87" t="s">
        <v>16</v>
      </c>
      <c r="I20" s="87">
        <f>E20+1</f>
        <v>45649</v>
      </c>
      <c r="J20" s="88" t="s">
        <v>47</v>
      </c>
      <c r="K20" s="88">
        <f>G20+1</f>
        <v>45651</v>
      </c>
      <c r="L20" s="265"/>
      <c r="M20" s="266"/>
      <c r="N20" s="237"/>
      <c r="O20" s="239"/>
      <c r="P20" s="223"/>
      <c r="Q20" s="223"/>
      <c r="R20" s="223"/>
      <c r="S20" s="224"/>
      <c r="T20" s="117"/>
      <c r="U20" s="117"/>
      <c r="V20" s="117"/>
      <c r="W20" s="41"/>
    </row>
    <row r="21" spans="1:25" ht="26.1" customHeight="1">
      <c r="B21" s="131" t="s">
        <v>48</v>
      </c>
      <c r="C21" s="132" t="s">
        <v>94</v>
      </c>
      <c r="D21" s="133" t="s">
        <v>14</v>
      </c>
      <c r="E21" s="89">
        <f t="shared" ref="E21:K21" si="2">E17+7</f>
        <v>45649</v>
      </c>
      <c r="F21" s="89">
        <f t="shared" si="2"/>
        <v>45648</v>
      </c>
      <c r="G21" s="90">
        <f t="shared" si="2"/>
        <v>45650</v>
      </c>
      <c r="H21" s="90">
        <f t="shared" si="2"/>
        <v>45650</v>
      </c>
      <c r="I21" s="90">
        <f t="shared" si="2"/>
        <v>45651</v>
      </c>
      <c r="J21" s="91">
        <f t="shared" si="2"/>
        <v>45651</v>
      </c>
      <c r="K21" s="91">
        <f t="shared" si="2"/>
        <v>45652</v>
      </c>
      <c r="L21" s="265"/>
      <c r="M21" s="266"/>
      <c r="N21" s="237"/>
      <c r="O21" s="239"/>
      <c r="P21" s="223"/>
      <c r="Q21" s="223"/>
      <c r="R21" s="223"/>
      <c r="S21" s="224"/>
      <c r="T21" s="117"/>
      <c r="U21" s="117"/>
      <c r="V21" s="117"/>
      <c r="W21" s="47"/>
    </row>
    <row r="22" spans="1:25" ht="26.1" customHeight="1" thickBot="1">
      <c r="A22" s="37" t="s">
        <v>115</v>
      </c>
      <c r="B22" s="143" t="s">
        <v>49</v>
      </c>
      <c r="C22" s="83" t="s">
        <v>95</v>
      </c>
      <c r="D22" s="84" t="s">
        <v>15</v>
      </c>
      <c r="E22" s="96" t="s">
        <v>126</v>
      </c>
      <c r="F22" s="96" t="s">
        <v>47</v>
      </c>
      <c r="G22" s="97" t="str">
        <f>J22</f>
        <v>SKIP</v>
      </c>
      <c r="H22" s="97" t="s">
        <v>47</v>
      </c>
      <c r="I22" s="97" t="s">
        <v>47</v>
      </c>
      <c r="J22" s="197" t="s">
        <v>127</v>
      </c>
      <c r="K22" s="125" t="s">
        <v>126</v>
      </c>
      <c r="L22" s="208"/>
      <c r="M22" s="210"/>
      <c r="N22" s="212"/>
      <c r="O22" s="240"/>
      <c r="P22" s="201"/>
      <c r="Q22" s="201"/>
      <c r="R22" s="201"/>
      <c r="S22" s="217"/>
      <c r="T22" s="117"/>
      <c r="U22" s="117"/>
      <c r="V22" s="117"/>
      <c r="W22" s="47"/>
    </row>
    <row r="23" spans="1:25" ht="26.1" customHeight="1">
      <c r="B23" s="173" t="s">
        <v>48</v>
      </c>
      <c r="C23" s="154" t="s">
        <v>96</v>
      </c>
      <c r="D23" s="174" t="s">
        <v>14</v>
      </c>
      <c r="E23" s="98">
        <f>E19+7</f>
        <v>45652</v>
      </c>
      <c r="F23" s="98" t="s">
        <v>47</v>
      </c>
      <c r="G23" s="99">
        <f>E23+2</f>
        <v>45654</v>
      </c>
      <c r="H23" s="99">
        <f>E23+1</f>
        <v>45653</v>
      </c>
      <c r="I23" s="99">
        <f>H23</f>
        <v>45653</v>
      </c>
      <c r="J23" s="127" t="s">
        <v>16</v>
      </c>
      <c r="K23" s="127">
        <f>I23+3</f>
        <v>45656</v>
      </c>
      <c r="L23" s="207" t="s">
        <v>88</v>
      </c>
      <c r="M23" s="209">
        <v>2415</v>
      </c>
      <c r="N23" s="211" t="s">
        <v>39</v>
      </c>
      <c r="O23" s="238" t="s">
        <v>99</v>
      </c>
      <c r="P23" s="200">
        <f>P19+7</f>
        <v>45665</v>
      </c>
      <c r="Q23" s="200">
        <f t="shared" ref="Q23:S23" si="3">Q19+7</f>
        <v>45668</v>
      </c>
      <c r="R23" s="200">
        <f t="shared" si="3"/>
        <v>45670</v>
      </c>
      <c r="S23" s="216">
        <f t="shared" si="3"/>
        <v>45671</v>
      </c>
      <c r="T23" s="117"/>
      <c r="U23" s="117"/>
      <c r="V23" s="117"/>
      <c r="W23" s="47"/>
    </row>
    <row r="24" spans="1:25" ht="26.1" customHeight="1">
      <c r="A24" s="23" t="s">
        <v>121</v>
      </c>
      <c r="B24" s="78" t="s">
        <v>28</v>
      </c>
      <c r="C24" s="79" t="s">
        <v>110</v>
      </c>
      <c r="D24" s="80" t="s">
        <v>46</v>
      </c>
      <c r="E24" s="87">
        <f t="shared" si="1"/>
        <v>45655</v>
      </c>
      <c r="F24" s="87" t="s">
        <v>47</v>
      </c>
      <c r="G24" s="87">
        <f>I24+1</f>
        <v>45657</v>
      </c>
      <c r="H24" s="87" t="s">
        <v>16</v>
      </c>
      <c r="I24" s="87">
        <f>E24+1</f>
        <v>45656</v>
      </c>
      <c r="J24" s="88" t="s">
        <v>47</v>
      </c>
      <c r="K24" s="124">
        <f>G24+1</f>
        <v>45658</v>
      </c>
      <c r="L24" s="265"/>
      <c r="M24" s="266"/>
      <c r="N24" s="237"/>
      <c r="O24" s="239"/>
      <c r="P24" s="223"/>
      <c r="Q24" s="223"/>
      <c r="R24" s="223"/>
      <c r="S24" s="224"/>
      <c r="T24" s="117"/>
      <c r="U24" s="117"/>
      <c r="V24" s="117"/>
      <c r="W24" s="41"/>
    </row>
    <row r="25" spans="1:25" ht="26.1" customHeight="1">
      <c r="B25" s="131" t="s">
        <v>48</v>
      </c>
      <c r="C25" s="132" t="s">
        <v>111</v>
      </c>
      <c r="D25" s="133" t="s">
        <v>14</v>
      </c>
      <c r="E25" s="89" t="s">
        <v>126</v>
      </c>
      <c r="F25" s="89" t="s">
        <v>127</v>
      </c>
      <c r="G25" s="194" t="s">
        <v>127</v>
      </c>
      <c r="H25" s="195" t="str">
        <f>G25</f>
        <v>SKIP</v>
      </c>
      <c r="I25" s="194" t="s">
        <v>127</v>
      </c>
      <c r="J25" s="196" t="str">
        <f>I25</f>
        <v>SKIP</v>
      </c>
      <c r="K25" s="177" t="s">
        <v>126</v>
      </c>
      <c r="L25" s="265"/>
      <c r="M25" s="266"/>
      <c r="N25" s="237"/>
      <c r="O25" s="239"/>
      <c r="P25" s="223"/>
      <c r="Q25" s="223"/>
      <c r="R25" s="223"/>
      <c r="S25" s="224"/>
      <c r="T25" s="117"/>
      <c r="U25" s="117"/>
      <c r="V25" s="117"/>
      <c r="W25" s="47"/>
    </row>
    <row r="26" spans="1:25" ht="26.1" customHeight="1" thickBot="1">
      <c r="A26" s="37" t="s">
        <v>115</v>
      </c>
      <c r="B26" s="143" t="s">
        <v>49</v>
      </c>
      <c r="C26" s="83" t="s">
        <v>112</v>
      </c>
      <c r="D26" s="84" t="s">
        <v>15</v>
      </c>
      <c r="E26" s="96" t="s">
        <v>126</v>
      </c>
      <c r="F26" s="96" t="s">
        <v>47</v>
      </c>
      <c r="G26" s="97" t="str">
        <f>J26</f>
        <v>SKIP</v>
      </c>
      <c r="H26" s="97" t="s">
        <v>47</v>
      </c>
      <c r="I26" s="97" t="s">
        <v>47</v>
      </c>
      <c r="J26" s="197" t="s">
        <v>127</v>
      </c>
      <c r="K26" s="125" t="s">
        <v>126</v>
      </c>
      <c r="L26" s="208"/>
      <c r="M26" s="210"/>
      <c r="N26" s="212"/>
      <c r="O26" s="240"/>
      <c r="P26" s="201"/>
      <c r="Q26" s="201"/>
      <c r="R26" s="201"/>
      <c r="S26" s="217"/>
      <c r="T26" s="117"/>
      <c r="U26" s="117"/>
      <c r="V26" s="117"/>
      <c r="W26" s="47"/>
    </row>
    <row r="27" spans="1:25" ht="26.1" customHeight="1" thickBot="1">
      <c r="B27" s="144" t="s">
        <v>48</v>
      </c>
      <c r="C27" s="103" t="s">
        <v>113</v>
      </c>
      <c r="D27" s="145" t="s">
        <v>14</v>
      </c>
      <c r="E27" s="146" t="s">
        <v>126</v>
      </c>
      <c r="F27" s="146" t="s">
        <v>47</v>
      </c>
      <c r="G27" s="188" t="s">
        <v>127</v>
      </c>
      <c r="H27" s="188" t="s">
        <v>127</v>
      </c>
      <c r="I27" s="189" t="str">
        <f>H27</f>
        <v>SKIP</v>
      </c>
      <c r="J27" s="147" t="s">
        <v>16</v>
      </c>
      <c r="K27" s="147" t="s">
        <v>126</v>
      </c>
      <c r="L27" s="135" t="s">
        <v>116</v>
      </c>
      <c r="M27" s="136">
        <v>2418</v>
      </c>
      <c r="N27" s="137" t="s">
        <v>39</v>
      </c>
      <c r="O27" s="183" t="s">
        <v>109</v>
      </c>
      <c r="P27" s="139">
        <f>P23+7</f>
        <v>45672</v>
      </c>
      <c r="Q27" s="140">
        <f>Q23+7</f>
        <v>45675</v>
      </c>
      <c r="R27" s="139">
        <f>R23+7</f>
        <v>45677</v>
      </c>
      <c r="S27" s="141">
        <f>S23+7</f>
        <v>45678</v>
      </c>
      <c r="T27" s="117"/>
      <c r="U27" s="117"/>
      <c r="V27" s="117"/>
      <c r="W27" s="47"/>
    </row>
    <row r="28" spans="1:25" ht="15.95" customHeight="1">
      <c r="A28" s="37"/>
      <c r="B28" s="193" t="s">
        <v>125</v>
      </c>
      <c r="C28" s="63"/>
      <c r="D28" s="63"/>
      <c r="E28" s="63"/>
      <c r="F28" s="63"/>
      <c r="G28" s="63"/>
      <c r="H28" s="47"/>
      <c r="I28" s="47"/>
      <c r="L28" s="179"/>
      <c r="M28" s="179"/>
      <c r="N28" s="179"/>
      <c r="O28" s="180"/>
      <c r="P28" s="181"/>
      <c r="Q28" s="182"/>
      <c r="R28" s="181"/>
      <c r="S28" s="181"/>
      <c r="V28" s="112"/>
      <c r="W28" s="112"/>
    </row>
    <row r="29" spans="1:25" ht="15.95" customHeight="1">
      <c r="A29" s="37"/>
      <c r="B29" s="192" t="s">
        <v>124</v>
      </c>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213" t="s">
        <v>17</v>
      </c>
      <c r="N32" s="213"/>
      <c r="O32" s="213"/>
      <c r="P32" s="213"/>
      <c r="Q32" s="213"/>
      <c r="R32" s="213"/>
      <c r="S32" s="213"/>
      <c r="T32" s="213"/>
      <c r="U32" s="213"/>
      <c r="Y32" s="45"/>
    </row>
    <row r="33" spans="1:25" ht="15.95" customHeight="1">
      <c r="A33" s="37"/>
      <c r="B33" s="63"/>
      <c r="C33" s="63"/>
      <c r="D33" s="63"/>
      <c r="E33" s="63"/>
      <c r="F33" s="63"/>
      <c r="G33" s="63"/>
      <c r="H33" s="47"/>
      <c r="I33" s="47"/>
      <c r="L33" s="37"/>
      <c r="M33" s="213"/>
      <c r="N33" s="213"/>
      <c r="O33" s="213"/>
      <c r="P33" s="213"/>
      <c r="Q33" s="213"/>
      <c r="R33" s="213"/>
      <c r="S33" s="213"/>
      <c r="T33" s="213"/>
      <c r="U33" s="213"/>
      <c r="X33" s="45"/>
      <c r="Y33" s="45"/>
    </row>
    <row r="34" spans="1:25" ht="15.95" customHeight="1">
      <c r="A34" s="37"/>
      <c r="B34" s="63"/>
      <c r="C34" s="63"/>
      <c r="D34" s="63"/>
      <c r="E34" s="63"/>
      <c r="F34" s="63"/>
      <c r="G34" s="63"/>
      <c r="H34" s="47"/>
      <c r="I34" s="41"/>
      <c r="J34" s="25"/>
      <c r="L34" s="37"/>
      <c r="M34" s="213"/>
      <c r="N34" s="213"/>
      <c r="O34" s="213"/>
      <c r="P34" s="213"/>
      <c r="Q34" s="213"/>
      <c r="R34" s="213"/>
      <c r="S34" s="213"/>
      <c r="T34" s="213"/>
      <c r="U34" s="213"/>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13"/>
      <c r="I39" s="25"/>
      <c r="K39" s="53"/>
      <c r="M39" s="51" t="s">
        <v>59</v>
      </c>
      <c r="O39" s="50"/>
      <c r="P39" s="50"/>
      <c r="Q39" s="51"/>
      <c r="R39" s="51"/>
      <c r="S39" s="50"/>
      <c r="T39" s="51" t="s">
        <v>21</v>
      </c>
      <c r="U39" s="50"/>
      <c r="X39" s="45"/>
    </row>
    <row r="40" spans="1:25" ht="15.95" customHeight="1">
      <c r="B40" s="63"/>
      <c r="C40" s="63"/>
      <c r="D40" s="63"/>
      <c r="E40" s="63"/>
      <c r="F40" s="63"/>
      <c r="G40" s="63"/>
      <c r="H40" s="47"/>
      <c r="I40" s="114"/>
      <c r="K40" s="53"/>
      <c r="M40" s="51" t="s">
        <v>22</v>
      </c>
      <c r="O40" s="50"/>
      <c r="P40" s="50"/>
      <c r="Q40" s="50"/>
      <c r="R40" s="50"/>
      <c r="S40" s="50"/>
      <c r="T40" s="51" t="s">
        <v>23</v>
      </c>
      <c r="U40" s="50"/>
      <c r="X40" s="25"/>
    </row>
    <row r="41" spans="1:25" ht="15.95" customHeight="1">
      <c r="B41" s="63"/>
      <c r="C41" s="63"/>
      <c r="D41" s="63"/>
      <c r="E41" s="63"/>
      <c r="F41" s="63"/>
      <c r="G41" s="63"/>
      <c r="H41" s="47"/>
      <c r="I41" s="115"/>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15"/>
      <c r="K43" s="57"/>
      <c r="M43" s="51" t="s">
        <v>27</v>
      </c>
      <c r="W43" s="25"/>
    </row>
    <row r="44" spans="1:25" ht="15.95" customHeight="1">
      <c r="A44" s="56"/>
      <c r="B44" s="63"/>
      <c r="C44" s="63"/>
      <c r="D44" s="63"/>
      <c r="E44" s="63"/>
      <c r="F44" s="63"/>
      <c r="G44" s="63"/>
      <c r="H44" s="47"/>
      <c r="I44" s="115"/>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16"/>
      <c r="K46" s="23"/>
      <c r="L46"/>
    </row>
    <row r="47" spans="1:25" ht="15.95" customHeight="1">
      <c r="A47" s="37"/>
      <c r="B47" s="63"/>
      <c r="C47" s="63"/>
      <c r="D47" s="63"/>
      <c r="E47" s="63"/>
      <c r="F47" s="63"/>
      <c r="G47" s="63"/>
      <c r="H47" s="41"/>
      <c r="I47" s="116"/>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36">
    <mergeCell ref="T2:U2"/>
    <mergeCell ref="B8:J8"/>
    <mergeCell ref="M32:U34"/>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2024-12-05T07:11:31Z</dcterms:modified>
</cp:coreProperties>
</file>