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10074" documentId="8_{844F1CF6-B275-42DE-8C79-6C47719DF2BC}" xr6:coauthVersionLast="47" xr6:coauthVersionMax="47" xr10:uidLastSave="{0C3C8D88-9B14-4049-AB62-E3FD0C4D017B}"/>
  <bookViews>
    <workbookView xWindow="6000" yWindow="420" windowWidth="22530" windowHeight="15105"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1" l="1"/>
  <c r="I30" i="1"/>
  <c r="R26" i="1"/>
  <c r="U26" i="1" s="1"/>
  <c r="V26" i="1" s="1"/>
  <c r="F12" i="1"/>
  <c r="P15" i="1"/>
  <c r="P13" i="1"/>
  <c r="E46" i="1"/>
  <c r="F46" i="1" s="1"/>
  <c r="E14" i="1"/>
  <c r="E13" i="1"/>
  <c r="R22" i="1"/>
  <c r="Q13" i="1"/>
  <c r="R14" i="1"/>
  <c r="E48" i="1"/>
  <c r="E51" i="1" s="1"/>
  <c r="F51" i="1" s="1"/>
  <c r="E54" i="1" l="1"/>
  <c r="E18" i="1"/>
  <c r="P20" i="1"/>
  <c r="P24" i="1" s="1"/>
  <c r="T24" i="1" s="1"/>
  <c r="R24" i="1" s="1"/>
  <c r="V24" i="1" s="1"/>
  <c r="E20" i="1"/>
  <c r="G12" i="1"/>
  <c r="H12" i="1" s="1"/>
  <c r="J12" i="1" s="1"/>
  <c r="F48" i="1"/>
  <c r="G48" i="1" s="1"/>
  <c r="H48" i="1" s="1"/>
  <c r="F45" i="1"/>
  <c r="G17" i="1"/>
  <c r="T12" i="1"/>
  <c r="R12" i="1" s="1"/>
  <c r="V12" i="1" s="1"/>
  <c r="G46" i="1"/>
  <c r="H46" i="1" s="1"/>
  <c r="F20" i="1" l="1"/>
  <c r="H20" i="1" s="1"/>
  <c r="J20" i="1" s="1"/>
  <c r="E23" i="1"/>
  <c r="F23" i="1" s="1"/>
  <c r="E19" i="1"/>
  <c r="F19" i="1" s="1"/>
  <c r="E21" i="1"/>
  <c r="F54" i="1"/>
  <c r="G54" i="1" s="1"/>
  <c r="H54" i="1" s="1"/>
  <c r="E55" i="1"/>
  <c r="F55" i="1" s="1"/>
  <c r="G55" i="1" s="1"/>
  <c r="H55" i="1" s="1"/>
  <c r="F14" i="1"/>
  <c r="G14" i="1" s="1"/>
  <c r="H14" i="1" s="1"/>
  <c r="J14" i="1" s="1"/>
  <c r="R13" i="1"/>
  <c r="S13" i="1" s="1"/>
  <c r="P21" i="1"/>
  <c r="P25" i="1" s="1"/>
  <c r="G49" i="1"/>
  <c r="E52" i="1"/>
  <c r="R15" i="1"/>
  <c r="W15" i="1" s="1"/>
  <c r="P23" i="1"/>
  <c r="P27" i="1" s="1"/>
  <c r="I31" i="1"/>
  <c r="E35" i="1"/>
  <c r="E37" i="1" s="1"/>
  <c r="F13" i="1"/>
  <c r="V13" i="1"/>
  <c r="T13" i="1"/>
  <c r="U13" i="1" s="1"/>
  <c r="T15" i="1"/>
  <c r="S15" i="1"/>
  <c r="E47" i="1"/>
  <c r="E53" i="1" s="1"/>
  <c r="F18" i="1"/>
  <c r="G18" i="1" s="1"/>
  <c r="H18" i="1" s="1"/>
  <c r="J18" i="1" s="1"/>
  <c r="G15" i="1"/>
  <c r="F34" i="1" l="1"/>
  <c r="G34" i="1" s="1"/>
  <c r="I34" i="1" s="1"/>
  <c r="E36" i="1"/>
  <c r="F36" i="1" s="1"/>
  <c r="G36" i="1" s="1"/>
  <c r="I36" i="1" s="1"/>
  <c r="F21" i="1"/>
  <c r="G21" i="1" s="1"/>
  <c r="H21" i="1" s="1"/>
  <c r="J21" i="1" s="1"/>
  <c r="E22" i="1"/>
  <c r="F22" i="1" s="1"/>
  <c r="G22" i="1" s="1"/>
  <c r="H22" i="1" s="1"/>
  <c r="J22" i="1" s="1"/>
  <c r="V25" i="1"/>
  <c r="Q25" i="1"/>
  <c r="T25" i="1"/>
  <c r="U25" i="1" s="1"/>
  <c r="R25" i="1"/>
  <c r="S25" i="1" s="1"/>
  <c r="I37" i="1"/>
  <c r="F37" i="1"/>
  <c r="H23" i="1"/>
  <c r="J23" i="1" s="1"/>
  <c r="G23" i="1"/>
  <c r="S27" i="1"/>
  <c r="T27" i="1" s="1"/>
  <c r="V27" i="1" s="1"/>
  <c r="R27" i="1"/>
  <c r="W27" i="1" s="1"/>
  <c r="F35" i="1"/>
  <c r="I35" i="1"/>
  <c r="V21" i="1"/>
  <c r="R21" i="1"/>
  <c r="T21" i="1"/>
  <c r="F47" i="1"/>
  <c r="G47" i="1" s="1"/>
  <c r="H47" i="1" s="1"/>
  <c r="G13" i="1"/>
  <c r="H13" i="1" s="1"/>
  <c r="J13" i="1" s="1"/>
  <c r="S23" i="1"/>
  <c r="R23" i="1"/>
  <c r="W23" i="1" s="1"/>
  <c r="V15" i="1"/>
  <c r="Q21" i="1"/>
  <c r="G16" i="1"/>
  <c r="G19" i="1"/>
  <c r="H19" i="1" s="1"/>
  <c r="J19" i="1" s="1"/>
  <c r="U17" i="1"/>
  <c r="S17" i="1"/>
  <c r="T19" i="1"/>
  <c r="G20" i="1" l="1"/>
  <c r="F53" i="1" l="1"/>
  <c r="G53" i="1" s="1"/>
  <c r="H53" i="1" s="1"/>
  <c r="E56" i="1"/>
  <c r="F56" i="1" s="1"/>
  <c r="G56" i="1" s="1"/>
  <c r="H56" i="1" s="1"/>
  <c r="F52" i="1" l="1"/>
  <c r="G52" i="1" s="1"/>
  <c r="H52" i="1" s="1"/>
  <c r="G51" i="1"/>
  <c r="H51" i="1" s="1"/>
  <c r="T20" i="1" l="1"/>
  <c r="S21" i="1" l="1"/>
  <c r="R20" i="1"/>
  <c r="V20" i="1" s="1"/>
  <c r="U21" i="1" l="1"/>
  <c r="T23" i="1" l="1"/>
  <c r="V23" i="1" s="1"/>
  <c r="G45" i="1"/>
  <c r="H45" i="1" s="1"/>
  <c r="R18" i="1" l="1"/>
</calcChain>
</file>

<file path=xl/sharedStrings.xml><?xml version="1.0" encoding="utf-8"?>
<sst xmlns="http://schemas.openxmlformats.org/spreadsheetml/2006/main" count="551" uniqueCount="205">
  <si>
    <r>
      <t xml:space="preserve">       </t>
    </r>
    <r>
      <rPr>
        <b/>
        <i/>
        <sz val="16"/>
        <rFont val="ＭＳ Ｐ明朝"/>
        <family val="1"/>
        <charset val="128"/>
      </rPr>
      <t/>
    </r>
    <phoneticPr fontId="19"/>
  </si>
  <si>
    <t>DONGJIN SHIPPING CO., LTD.</t>
    <phoneticPr fontId="19"/>
  </si>
  <si>
    <r>
      <rPr>
        <sz val="16"/>
        <rFont val="Times New Roman"/>
        <family val="1"/>
      </rPr>
      <t xml:space="preserve">             </t>
    </r>
    <r>
      <rPr>
        <sz val="18"/>
        <rFont val="Times New Roman"/>
        <family val="1"/>
      </rPr>
      <t/>
    </r>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</si>
  <si>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</si>
  <si>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</si>
  <si>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</si>
  <si>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</si>
  <si>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</si>
  <si>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</si>
  <si>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</si>
  <si>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</si>
  <si>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</si>
  <si>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</si>
  <si>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</si>
  <si>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</si>
  <si>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</si>
  <si>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</si>
  <si>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</si>
  <si>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</si>
  <si>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</si>
  <si>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</si>
  <si>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</si>
  <si>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</si>
  <si>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</si>
  <si>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</si>
  <si>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</si>
  <si>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</si>
  <si>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</si>
  <si>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</si>
  <si>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</si>
  <si>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</si>
  <si>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</si>
  <si>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</si>
  <si>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</si>
  <si>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</si>
  <si>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</si>
  <si>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t>清　水</t>
    <rPh sb="0" eb="1">
      <t>キヨシ</t>
    </rPh>
    <rPh sb="2" eb="3">
      <t>ミズ</t>
    </rPh>
    <phoneticPr fontId="2"/>
  </si>
  <si>
    <t>四日市</t>
    <rPh sb="0" eb="3">
      <t>ヨッカイチ</t>
    </rPh>
    <phoneticPr fontId="2"/>
  </si>
  <si>
    <t>PANCON SUCCESS</t>
    <phoneticPr fontId="2"/>
  </si>
  <si>
    <t>東進エージェンシー株式会社（日本総代理店）</t>
    <rPh sb="0" eb="2">
      <t>トウシン</t>
    </rPh>
    <rPh sb="9" eb="13">
      <t>カブシキガイシャ</t>
    </rPh>
    <rPh sb="14" eb="16">
      <t>ニホン</t>
    </rPh>
    <rPh sb="16" eb="20">
      <t>ソウダイリテン</t>
    </rPh>
    <phoneticPr fontId="19"/>
  </si>
  <si>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</si>
  <si>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</si>
  <si>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</si>
  <si>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</si>
  <si>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</si>
  <si>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</si>
  <si>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</si>
  <si>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</si>
  <si>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</si>
  <si>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</si>
  <si>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</si>
  <si>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</si>
  <si>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</si>
  <si>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</si>
  <si>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</si>
  <si>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</si>
  <si>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</si>
  <si>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</si>
  <si>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</si>
  <si>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</si>
  <si>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</si>
  <si>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</si>
  <si>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</si>
  <si>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</si>
  <si>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</si>
  <si>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</si>
  <si>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</si>
  <si>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</si>
  <si>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</si>
  <si>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★印船は配船未確定</t>
    <rPh sb="1" eb="2">
      <t>シルシ</t>
    </rPh>
    <rPh sb="2" eb="3">
      <t>フネ</t>
    </rPh>
    <rPh sb="4" eb="6">
      <t>ハイセン</t>
    </rPh>
    <rPh sb="6" eb="9">
      <t>ミカクテイ</t>
    </rPh>
    <phoneticPr fontId="2"/>
  </si>
  <si>
    <t>PEGASUS TERA</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</si>
  <si>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</si>
  <si>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</si>
  <si>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DONGJIN GENIUS</t>
  </si>
  <si>
    <t>SKY AURORA</t>
    <phoneticPr fontId="19"/>
  </si>
  <si>
    <t>☆</t>
    <phoneticPr fontId="19"/>
  </si>
  <si>
    <t>HONOR OCEAN</t>
  </si>
  <si>
    <t>PEGASUS PACER</t>
  </si>
  <si>
    <t>PEGASUS PACER</t>
    <phoneticPr fontId="2"/>
  </si>
  <si>
    <t>PACIFIC BUSAN</t>
  </si>
  <si>
    <t>HEUNG-A SARAH</t>
  </si>
  <si>
    <t>☆配船入れ替え</t>
  </si>
  <si>
    <t>SKY GLORY</t>
    <phoneticPr fontId="19"/>
  </si>
  <si>
    <t>-</t>
    <phoneticPr fontId="19"/>
  </si>
  <si>
    <t>2451</t>
    <phoneticPr fontId="19"/>
  </si>
  <si>
    <t>0280</t>
    <phoneticPr fontId="19"/>
  </si>
  <si>
    <t>2408</t>
    <phoneticPr fontId="2"/>
  </si>
  <si>
    <t>2428</t>
    <phoneticPr fontId="2"/>
  </si>
  <si>
    <t>0260</t>
    <phoneticPr fontId="19"/>
  </si>
  <si>
    <t>0260</t>
    <phoneticPr fontId="2"/>
  </si>
  <si>
    <t>2464</t>
    <phoneticPr fontId="2"/>
  </si>
  <si>
    <t>1022</t>
    <phoneticPr fontId="2"/>
  </si>
  <si>
    <t>2465</t>
    <phoneticPr fontId="2"/>
  </si>
  <si>
    <t>2483</t>
    <phoneticPr fontId="19"/>
  </si>
  <si>
    <t>0558</t>
    <phoneticPr fontId="19"/>
  </si>
  <si>
    <t>0224</t>
    <phoneticPr fontId="2"/>
  </si>
  <si>
    <t>0559</t>
    <phoneticPr fontId="19"/>
  </si>
  <si>
    <t>0281</t>
    <phoneticPr fontId="19"/>
  </si>
  <si>
    <t>2452</t>
    <phoneticPr fontId="19"/>
  </si>
  <si>
    <t>12/25-26</t>
    <phoneticPr fontId="19"/>
  </si>
  <si>
    <t>12/24-24</t>
    <phoneticPr fontId="19"/>
  </si>
  <si>
    <t>12/26-26</t>
    <phoneticPr fontId="19"/>
  </si>
  <si>
    <t>12/27-27</t>
    <phoneticPr fontId="19"/>
  </si>
  <si>
    <t>12/26-27</t>
    <phoneticPr fontId="19"/>
  </si>
  <si>
    <t>2409</t>
    <phoneticPr fontId="2"/>
  </si>
  <si>
    <t>2433</t>
    <phoneticPr fontId="2"/>
  </si>
  <si>
    <t>0261</t>
    <phoneticPr fontId="19"/>
  </si>
  <si>
    <t>0261</t>
    <phoneticPr fontId="2"/>
  </si>
  <si>
    <t>1023</t>
    <phoneticPr fontId="2"/>
  </si>
  <si>
    <t>2466</t>
    <phoneticPr fontId="2"/>
  </si>
  <si>
    <t>1024</t>
    <phoneticPr fontId="2"/>
  </si>
  <si>
    <t>-</t>
    <phoneticPr fontId="2"/>
  </si>
  <si>
    <t>2485</t>
    <phoneticPr fontId="19"/>
  </si>
  <si>
    <t>0560</t>
    <phoneticPr fontId="19"/>
  </si>
  <si>
    <t>0225</t>
    <phoneticPr fontId="2"/>
  </si>
  <si>
    <t>0561</t>
    <phoneticPr fontId="19"/>
  </si>
  <si>
    <t>☆</t>
    <phoneticPr fontId="2"/>
  </si>
  <si>
    <t>2453</t>
    <phoneticPr fontId="19"/>
  </si>
  <si>
    <t>0282</t>
    <phoneticPr fontId="19"/>
  </si>
  <si>
    <t>SKIP</t>
    <phoneticPr fontId="2"/>
  </si>
  <si>
    <t>-</t>
    <phoneticPr fontId="2"/>
  </si>
  <si>
    <t>★</t>
    <phoneticPr fontId="2"/>
  </si>
  <si>
    <t>★配船未確定</t>
    <rPh sb="1" eb="6">
      <t>ハイセンミカクテイ</t>
    </rPh>
    <phoneticPr fontId="2"/>
  </si>
  <si>
    <t>SKIP</t>
    <phoneticPr fontId="19"/>
  </si>
  <si>
    <t>SKIP</t>
    <phoneticPr fontId="2"/>
  </si>
  <si>
    <t>-</t>
    <phoneticPr fontId="2"/>
  </si>
  <si>
    <t>1025</t>
    <phoneticPr fontId="2"/>
  </si>
  <si>
    <t>0562</t>
    <phoneticPr fontId="19"/>
  </si>
  <si>
    <t>0226</t>
    <phoneticPr fontId="2"/>
  </si>
  <si>
    <t>0563</t>
    <phoneticPr fontId="19"/>
  </si>
  <si>
    <t>○</t>
    <phoneticPr fontId="2"/>
  </si>
  <si>
    <t>☆DONGJIN ENTERPRISE 0222W～0226Ｗ 大幅遅延解消とDRY DOCKの為SKIP</t>
    <phoneticPr fontId="2"/>
  </si>
  <si>
    <t>-</t>
    <phoneticPr fontId="19"/>
  </si>
  <si>
    <t>DONGJIN GENIUS</t>
    <phoneticPr fontId="19"/>
  </si>
  <si>
    <t>DONGJIN NAGOYA</t>
  </si>
  <si>
    <t>0283</t>
    <phoneticPr fontId="19"/>
  </si>
  <si>
    <t>1/5</t>
    <phoneticPr fontId="19"/>
  </si>
  <si>
    <t>1/6</t>
    <phoneticPr fontId="19"/>
  </si>
  <si>
    <t>1/8-9</t>
    <phoneticPr fontId="19"/>
  </si>
  <si>
    <t>1/7-7</t>
    <phoneticPr fontId="19"/>
  </si>
  <si>
    <t>1/9-9</t>
    <phoneticPr fontId="19"/>
  </si>
  <si>
    <t>1/9-10</t>
    <phoneticPr fontId="19"/>
  </si>
  <si>
    <t>1/12</t>
    <phoneticPr fontId="19"/>
  </si>
  <si>
    <t>-</t>
    <phoneticPr fontId="19"/>
  </si>
  <si>
    <t>SKY GLORY</t>
  </si>
  <si>
    <t>2501</t>
    <phoneticPr fontId="19"/>
  </si>
  <si>
    <t>1/5</t>
    <phoneticPr fontId="19"/>
  </si>
  <si>
    <t>1/8-9</t>
    <phoneticPr fontId="19"/>
  </si>
  <si>
    <t>1/10-10</t>
    <phoneticPr fontId="19"/>
  </si>
  <si>
    <t>1/12</t>
    <phoneticPr fontId="19"/>
  </si>
  <si>
    <t>-</t>
    <phoneticPr fontId="2"/>
  </si>
  <si>
    <t>SKIP</t>
    <phoneticPr fontId="2"/>
  </si>
  <si>
    <t>0262</t>
    <phoneticPr fontId="19"/>
  </si>
  <si>
    <t>0262</t>
    <phoneticPr fontId="2"/>
  </si>
  <si>
    <t>2501</t>
    <phoneticPr fontId="2"/>
  </si>
  <si>
    <t>○</t>
    <phoneticPr fontId="2"/>
  </si>
  <si>
    <t>○VOY NO変更</t>
    <rPh sb="7" eb="9">
      <t>ヘンコウ</t>
    </rPh>
    <phoneticPr fontId="2"/>
  </si>
  <si>
    <t>-</t>
    <phoneticPr fontId="2"/>
  </si>
  <si>
    <t>SKIP</t>
    <phoneticPr fontId="2"/>
  </si>
  <si>
    <t>☆</t>
    <phoneticPr fontId="2"/>
  </si>
  <si>
    <t>PEGASUS PACER</t>
    <phoneticPr fontId="2"/>
  </si>
  <si>
    <t>☆PEGASUS PACER 2466W～2468W DRY DOCKのためSKIP</t>
    <phoneticPr fontId="2"/>
  </si>
  <si>
    <t>HONOR OCEAN</t>
    <phoneticPr fontId="2"/>
  </si>
  <si>
    <t>-</t>
    <phoneticPr fontId="2"/>
  </si>
  <si>
    <t>SKIP</t>
    <phoneticPr fontId="2"/>
  </si>
  <si>
    <t>-</t>
    <phoneticPr fontId="2"/>
  </si>
  <si>
    <t>SKIP</t>
    <phoneticPr fontId="2"/>
  </si>
  <si>
    <t>○</t>
    <phoneticPr fontId="2"/>
  </si>
  <si>
    <t>PROVIDENT</t>
    <phoneticPr fontId="2"/>
  </si>
  <si>
    <t>2502</t>
    <phoneticPr fontId="2"/>
  </si>
  <si>
    <t>0263</t>
    <phoneticPr fontId="19"/>
  </si>
  <si>
    <t>12/22</t>
    <phoneticPr fontId="2"/>
  </si>
  <si>
    <t>12/21</t>
    <phoneticPr fontId="2"/>
  </si>
  <si>
    <t>0005</t>
    <phoneticPr fontId="2"/>
  </si>
  <si>
    <t>0006</t>
    <phoneticPr fontId="2"/>
  </si>
  <si>
    <t>0263</t>
    <phoneticPr fontId="2"/>
  </si>
  <si>
    <t>1026</t>
    <phoneticPr fontId="2"/>
  </si>
  <si>
    <t>1027</t>
    <phoneticPr fontId="2"/>
  </si>
  <si>
    <t>0564</t>
    <phoneticPr fontId="19"/>
  </si>
  <si>
    <t>0227</t>
    <phoneticPr fontId="2"/>
  </si>
  <si>
    <t>0565</t>
    <phoneticPr fontId="19"/>
  </si>
  <si>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9"/>
  </si>
  <si>
    <t>1/10</t>
    <phoneticPr fontId="2"/>
  </si>
  <si>
    <t>●</t>
    <phoneticPr fontId="2"/>
  </si>
  <si>
    <t>●船名変更</t>
    <rPh sb="1" eb="3">
      <t>センメイ</t>
    </rPh>
    <rPh sb="3" eb="5">
      <t>ヘンコウ</t>
    </rPh>
    <phoneticPr fontId="2"/>
  </si>
  <si>
    <t>2502</t>
    <phoneticPr fontId="19"/>
  </si>
  <si>
    <t>2504</t>
    <phoneticPr fontId="19"/>
  </si>
  <si>
    <t>☆遅延解消の為SKIP</t>
    <rPh sb="1" eb="5">
      <t>チエンカイショウ</t>
    </rPh>
    <rPh sb="6" eb="7">
      <t>タメ</t>
    </rPh>
    <phoneticPr fontId="2"/>
  </si>
  <si>
    <t>SKY AURORA</t>
  </si>
  <si>
    <t>0284</t>
    <phoneticPr fontId="19"/>
  </si>
  <si>
    <t>0285</t>
    <phoneticPr fontId="19"/>
  </si>
  <si>
    <t>1/15-16</t>
    <phoneticPr fontId="19"/>
  </si>
  <si>
    <t>1/14-14</t>
    <phoneticPr fontId="19"/>
  </si>
  <si>
    <t>1/17-17</t>
    <phoneticPr fontId="19"/>
  </si>
  <si>
    <t>1/15-15</t>
    <phoneticPr fontId="19"/>
  </si>
  <si>
    <t>1/16-17</t>
    <phoneticPr fontId="19"/>
  </si>
  <si>
    <t>2450</t>
    <phoneticPr fontId="19"/>
  </si>
  <si>
    <t>12/23</t>
    <phoneticPr fontId="2"/>
  </si>
  <si>
    <t>12/25</t>
    <phoneticPr fontId="2"/>
  </si>
  <si>
    <t>12/28</t>
    <phoneticPr fontId="2"/>
  </si>
  <si>
    <t>12/24</t>
    <phoneticPr fontId="2"/>
  </si>
  <si>
    <t>※</t>
    <phoneticPr fontId="2"/>
  </si>
  <si>
    <t>12/31</t>
    <phoneticPr fontId="2"/>
  </si>
  <si>
    <t>1/5</t>
    <phoneticPr fontId="2"/>
  </si>
  <si>
    <t>※遅延</t>
    <rPh sb="1" eb="3">
      <t>チエン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</si>
</sst>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8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sz val="18"/>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6"/>
      <name val="ＭＳ Ｐゴシック"/>
      <family val="3"/>
      <charset val="128"/>
    </font>
    <font>
      <b/>
      <sz val="10"/>
      <color theme="1"/>
      <name val="ＭＳ Ｐゴシック"/>
      <family val="3"/>
      <charset val="128"/>
      <scheme val="minor"/>
    </font>
    <font>
      <sz val="10"/>
      <color rgb="FFFF0000"/>
      <name val="ＭＳ Ｐゴシック"/>
      <family val="3"/>
      <charset val="128"/>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b/>
      <sz val="16"/>
      <color theme="1"/>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b/>
      <sz val="12"/>
      <color theme="1"/>
      <name val="ＭＳ Ｐ明朝"/>
      <family val="1"/>
      <charset val="128"/>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9">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0" fontId="1" fillId="0" borderId="0"/>
  </cellStyleXfs>
  <cellXfs count="224">
    <xf numFmtId="0" fontId="0" fillId="0" borderId="0" xfId="0">
      <alignment vertical="center"/>
    </xf>
    <xf numFmtId="0" fontId="10" fillId="0" borderId="0" xfId="1" applyFont="1"/>
    <xf numFmtId="49" fontId="7" fillId="0" borderId="36" xfId="1" applyNumberFormat="1" applyFont="1" applyBorder="1" applyAlignment="1">
      <alignment horizontal="right"/>
    </xf>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49" fontId="7" fillId="0" borderId="22" xfId="1" applyNumberFormat="1" applyFont="1" applyBorder="1" applyAlignment="1">
      <alignment horizontal="righ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3" fillId="0" borderId="0" xfId="1" applyFont="1"/>
    <xf numFmtId="0" fontId="22" fillId="0" borderId="0" xfId="1" applyFont="1"/>
    <xf numFmtId="0" fontId="34"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5"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35"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27" fillId="0" borderId="0" xfId="1" applyFont="1"/>
    <xf numFmtId="0" fontId="41" fillId="0" borderId="0" xfId="1" applyFont="1"/>
    <xf numFmtId="0" fontId="42" fillId="0" borderId="0" xfId="0" applyFont="1">
      <alignment vertical="center"/>
    </xf>
    <xf numFmtId="0" fontId="24" fillId="0" borderId="0" xfId="1" applyFont="1"/>
    <xf numFmtId="0" fontId="32" fillId="0" borderId="0" xfId="1" applyFont="1"/>
    <xf numFmtId="0" fontId="26" fillId="0" borderId="0" xfId="1" applyFont="1" applyAlignment="1">
      <alignment horizontal="center"/>
    </xf>
    <xf numFmtId="177" fontId="7" fillId="0" borderId="0" xfId="1" applyNumberFormat="1" applyFont="1" applyAlignment="1">
      <alignment horizontal="left"/>
    </xf>
    <xf numFmtId="0" fontId="40"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21"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6"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27" xfId="1" quotePrefix="1" applyNumberFormat="1" applyFont="1" applyBorder="1" applyAlignment="1">
      <alignment horizontal="center"/>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0" fontId="47" fillId="0" borderId="0" xfId="0" applyFont="1" applyAlignment="1">
      <alignment horizontal="left" vertical="center"/>
    </xf>
    <xf numFmtId="177" fontId="49" fillId="0" borderId="0" xfId="0" applyNumberFormat="1" applyFont="1" applyAlignment="1">
      <alignment horizontal="left" vertical="center"/>
    </xf>
    <xf numFmtId="0" fontId="50" fillId="0" borderId="0" xfId="0" applyFont="1">
      <alignment vertical="center"/>
    </xf>
    <xf numFmtId="0" fontId="43"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40"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4" fillId="0" borderId="0" xfId="0" applyFont="1" applyAlignment="1">
      <alignment horizontal="left" vertical="center"/>
    </xf>
    <xf numFmtId="0" fontId="48" fillId="0" borderId="0" xfId="0" applyFont="1">
      <alignment vertical="center"/>
    </xf>
    <xf numFmtId="0" fontId="17" fillId="0" borderId="0" xfId="1" applyFont="1"/>
    <xf numFmtId="0" fontId="51" fillId="0" borderId="0" xfId="1" applyFont="1"/>
    <xf numFmtId="0" fontId="53" fillId="0" borderId="0" xfId="0" applyFont="1">
      <alignment vertical="center"/>
    </xf>
    <xf numFmtId="49" fontId="7" fillId="0" borderId="36" xfId="1" quotePrefix="1" applyNumberFormat="1" applyFont="1" applyBorder="1" applyAlignment="1">
      <alignment horizontal="right"/>
    </xf>
    <xf numFmtId="177" fontId="15" fillId="0" borderId="17" xfId="1" quotePrefix="1" applyNumberFormat="1" applyFont="1" applyBorder="1" applyAlignment="1">
      <alignment horizontal="center"/>
    </xf>
    <xf numFmtId="0" fontId="41" fillId="0" borderId="0" xfId="1" applyFont="1" applyAlignment="1">
      <alignment horizontal="right"/>
    </xf>
    <xf numFmtId="0" fontId="55" fillId="0" borderId="0" xfId="1" applyFont="1" applyAlignment="1">
      <alignment horizontal="right"/>
    </xf>
    <xf numFmtId="0" fontId="54" fillId="0" borderId="0" xfId="0" applyFont="1" applyAlignment="1">
      <alignment horizontal="right"/>
    </xf>
    <xf numFmtId="0" fontId="8" fillId="0" borderId="0" xfId="1" applyFont="1" applyAlignment="1">
      <alignment horizontal="right"/>
    </xf>
    <xf numFmtId="0" fontId="56" fillId="0" borderId="0" xfId="0" applyFont="1">
      <alignment vertical="center"/>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8" fillId="0" borderId="0" xfId="1" applyFont="1"/>
    <xf numFmtId="0" fontId="57"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61" fillId="0" borderId="0" xfId="1" applyFont="1"/>
    <xf numFmtId="177" fontId="62" fillId="0" borderId="44" xfId="1" applyNumberFormat="1" applyFont="1" applyBorder="1" applyAlignment="1">
      <alignment horizontal="left"/>
    </xf>
    <xf numFmtId="0" fontId="59" fillId="0" borderId="0" xfId="1" applyFont="1"/>
    <xf numFmtId="0" fontId="63" fillId="0" borderId="0" xfId="1" applyFont="1"/>
    <xf numFmtId="0" fontId="64" fillId="0" borderId="0" xfId="1" applyFont="1"/>
    <xf numFmtId="0" fontId="66" fillId="0" borderId="0" xfId="1" applyFont="1" applyAlignment="1">
      <alignment horizontal="left"/>
    </xf>
    <xf numFmtId="0" fontId="68" fillId="0" borderId="0" xfId="1" applyFont="1"/>
    <xf numFmtId="0" fontId="69" fillId="0" borderId="0" xfId="0" applyFont="1">
      <alignment vertical="center"/>
    </xf>
    <xf numFmtId="0" fontId="69" fillId="0" borderId="0" xfId="0" applyFont="1" applyAlignment="1"/>
    <xf numFmtId="0" fontId="70" fillId="0" borderId="0" xfId="1" applyFont="1"/>
    <xf numFmtId="0" fontId="60" fillId="0" borderId="0" xfId="0" applyFont="1">
      <alignment vertical="center"/>
    </xf>
    <xf numFmtId="0" fontId="6" fillId="0" borderId="23" xfId="1" applyFont="1" applyBorder="1"/>
    <xf numFmtId="0" fontId="6" fillId="0" borderId="14" xfId="1" applyFont="1" applyBorder="1"/>
    <xf numFmtId="0" fontId="65" fillId="0" borderId="23" xfId="1" applyFont="1" applyBorder="1"/>
    <xf numFmtId="0" fontId="65" fillId="0" borderId="14" xfId="1" applyFont="1" applyBorder="1"/>
    <xf numFmtId="0" fontId="70" fillId="0" borderId="40" xfId="1" applyFont="1" applyBorder="1"/>
    <xf numFmtId="0" fontId="63" fillId="0" borderId="0" xfId="1" applyFont="1" applyAlignment="1">
      <alignment horizontal="left"/>
    </xf>
    <xf numFmtId="0" fontId="72" fillId="0" borderId="0" xfId="1" applyFont="1" applyAlignment="1">
      <alignment horizontal="center"/>
    </xf>
    <xf numFmtId="0" fontId="23" fillId="0" borderId="0" xfId="1" applyFont="1" applyAlignment="1">
      <alignment horizontal="center"/>
    </xf>
    <xf numFmtId="0" fontId="6" fillId="0" borderId="40" xfId="1" applyFont="1" applyBorder="1"/>
    <xf numFmtId="14" fontId="23" fillId="0" borderId="0" xfId="1" applyNumberFormat="1" applyFont="1" applyAlignment="1">
      <alignment horizontal="center"/>
    </xf>
    <xf numFmtId="0" fontId="1" fillId="2" borderId="19" xfId="1" applyFill="1" applyBorder="1"/>
    <xf numFmtId="0" fontId="76" fillId="0" borderId="24" xfId="1" applyFont="1" applyBorder="1" applyAlignment="1">
      <alignment horizontal="left"/>
    </xf>
    <xf numFmtId="49" fontId="76" fillId="0" borderId="26" xfId="1" applyNumberFormat="1" applyFont="1" applyBorder="1" applyAlignment="1">
      <alignment horizontal="right"/>
    </xf>
    <xf numFmtId="0" fontId="75" fillId="0" borderId="0" xfId="1" applyFont="1"/>
    <xf numFmtId="0" fontId="45" fillId="0" borderId="0" xfId="1" applyFont="1" applyAlignment="1">
      <alignment horizontal="center"/>
    </xf>
    <xf numFmtId="0" fontId="78" fillId="0" borderId="0" xfId="0" applyFont="1" applyAlignment="1">
      <alignment horizontal="right"/>
    </xf>
    <xf numFmtId="0" fontId="0" fillId="0" borderId="14" xfId="0" applyBorder="1">
      <alignment vertical="center"/>
    </xf>
    <xf numFmtId="177" fontId="79" fillId="0" borderId="6" xfId="1" quotePrefix="1" applyNumberFormat="1" applyFont="1" applyBorder="1" applyAlignment="1">
      <alignment horizontal="center"/>
    </xf>
    <xf numFmtId="14" fontId="75" fillId="2" borderId="20" xfId="1" applyNumberFormat="1" applyFont="1" applyFill="1" applyBorder="1"/>
    <xf numFmtId="49" fontId="7" fillId="0" borderId="37" xfId="1" applyNumberFormat="1" applyFont="1" applyBorder="1" applyAlignment="1">
      <alignment horizontal="right"/>
    </xf>
    <xf numFmtId="177" fontId="59" fillId="0" borderId="6" xfId="1" quotePrefix="1" applyNumberFormat="1" applyFont="1" applyBorder="1" applyAlignment="1">
      <alignment horizontal="center"/>
    </xf>
    <xf numFmtId="14" fontId="75" fillId="2" borderId="19" xfId="1" applyNumberFormat="1" applyFont="1" applyFill="1" applyBorder="1"/>
    <xf numFmtId="177" fontId="62" fillId="0" borderId="0" xfId="1" applyNumberFormat="1" applyFont="1" applyAlignment="1">
      <alignment horizontal="left"/>
    </xf>
    <xf numFmtId="0" fontId="1" fillId="0" borderId="45" xfId="1" applyBorder="1"/>
    <xf numFmtId="0" fontId="80" fillId="0" borderId="19" xfId="1" applyFont="1" applyBorder="1"/>
    <xf numFmtId="49" fontId="75" fillId="2" borderId="17" xfId="1" applyNumberFormat="1" applyFont="1" applyFill="1" applyBorder="1" applyAlignment="1">
      <alignment horizontal="right"/>
    </xf>
    <xf numFmtId="177" fontId="79" fillId="0" borderId="31" xfId="1" quotePrefix="1" applyNumberFormat="1" applyFont="1" applyBorder="1" applyAlignment="1">
      <alignment horizontal="center"/>
    </xf>
    <xf numFmtId="177" fontId="59" fillId="0" borderId="31" xfId="1" quotePrefix="1" applyNumberFormat="1" applyFont="1" applyBorder="1" applyAlignment="1">
      <alignment horizontal="center"/>
    </xf>
    <xf numFmtId="49" fontId="75" fillId="2" borderId="16" xfId="1" applyNumberFormat="1" applyFont="1" applyFill="1" applyBorder="1" applyAlignment="1">
      <alignment horizontal="right"/>
    </xf>
    <xf numFmtId="14" fontId="75" fillId="0" borderId="2" xfId="1" applyNumberFormat="1" applyFont="1" applyBorder="1" applyAlignment="1">
      <alignment horizontal="left"/>
    </xf>
    <xf numFmtId="14" fontId="80" fillId="0" borderId="0" xfId="1" applyNumberFormat="1" applyFont="1"/>
    <xf numFmtId="14" fontId="75" fillId="2" borderId="32" xfId="1" applyNumberFormat="1" applyFont="1" applyFill="1" applyBorder="1"/>
    <xf numFmtId="0" fontId="50" fillId="0" borderId="0" xfId="0" applyFont="1" applyAlignment="1">
      <alignment horizontal="right"/>
    </xf>
    <xf numFmtId="0" fontId="81" fillId="0" borderId="0" xfId="0" applyFont="1" applyAlignment="1">
      <alignment horizontal="right"/>
    </xf>
    <xf numFmtId="177" fontId="79" fillId="0" borderId="9" xfId="1" applyNumberFormat="1" applyFont="1" applyBorder="1" applyAlignment="1">
      <alignment horizontal="center"/>
    </xf>
    <xf numFmtId="49" fontId="75" fillId="2" borderId="36" xfId="1" applyNumberFormat="1" applyFont="1" applyFill="1" applyBorder="1" applyAlignment="1">
      <alignment horizontal="right"/>
    </xf>
    <xf numFmtId="14" fontId="75" fillId="0" borderId="34" xfId="1" applyNumberFormat="1" applyFont="1" applyBorder="1" applyAlignment="1">
      <alignment horizontal="left"/>
    </xf>
    <xf numFmtId="177" fontId="79" fillId="0" borderId="33" xfId="1" applyNumberFormat="1" applyFont="1" applyBorder="1" applyAlignment="1">
      <alignment horizontal="center"/>
    </xf>
    <xf numFmtId="14" fontId="75" fillId="0" borderId="3" xfId="1" applyNumberFormat="1" applyFont="1" applyBorder="1" applyAlignment="1">
      <alignment horizontal="left"/>
    </xf>
    <xf numFmtId="177" fontId="79" fillId="0" borderId="8" xfId="1" quotePrefix="1" applyNumberFormat="1" applyFont="1" applyBorder="1" applyAlignment="1">
      <alignment horizontal="center"/>
    </xf>
    <xf numFmtId="177" fontId="59" fillId="0" borderId="8" xfId="1" quotePrefix="1" applyNumberFormat="1" applyFont="1" applyBorder="1" applyAlignment="1">
      <alignment horizontal="center"/>
    </xf>
    <xf numFmtId="177" fontId="79" fillId="0" borderId="10" xfId="1" applyNumberFormat="1" applyFont="1" applyBorder="1" applyAlignment="1">
      <alignment horizontal="center"/>
    </xf>
    <xf numFmtId="177" fontId="79" fillId="0" borderId="31" xfId="1" applyNumberFormat="1" applyFont="1" applyBorder="1" applyAlignment="1">
      <alignment horizontal="center"/>
    </xf>
    <xf numFmtId="177" fontId="15" fillId="3" borderId="8" xfId="1" quotePrefix="1" applyNumberFormat="1" applyFont="1" applyFill="1" applyBorder="1" applyAlignment="1">
      <alignment horizontal="center"/>
    </xf>
    <xf numFmtId="177" fontId="15" fillId="3" borderId="8" xfId="1" applyNumberFormat="1" applyFont="1" applyFill="1" applyBorder="1" applyAlignment="1">
      <alignment horizontal="center"/>
    </xf>
    <xf numFmtId="177" fontId="15" fillId="3" borderId="6" xfId="1" quotePrefix="1" applyNumberFormat="1" applyFont="1" applyFill="1" applyBorder="1" applyAlignment="1">
      <alignment horizontal="center"/>
    </xf>
    <xf numFmtId="177" fontId="15" fillId="3" borderId="6" xfId="1" applyNumberFormat="1" applyFont="1" applyFill="1" applyBorder="1" applyAlignment="1">
      <alignment horizontal="center"/>
    </xf>
    <xf numFmtId="177" fontId="15" fillId="3" borderId="16" xfId="1" quotePrefix="1" applyNumberFormat="1" applyFont="1" applyFill="1" applyBorder="1" applyAlignment="1">
      <alignment horizontal="center"/>
    </xf>
    <xf numFmtId="177" fontId="15" fillId="3" borderId="3" xfId="1" quotePrefix="1" applyNumberFormat="1" applyFont="1" applyFill="1" applyBorder="1" applyAlignment="1">
      <alignment horizontal="center"/>
    </xf>
    <xf numFmtId="177" fontId="79" fillId="0" borderId="33" xfId="1" quotePrefix="1" applyNumberFormat="1" applyFont="1" applyBorder="1" applyAlignment="1">
      <alignment horizontal="center"/>
    </xf>
    <xf numFmtId="177" fontId="59" fillId="3" borderId="31" xfId="1" quotePrefix="1" applyNumberFormat="1" applyFont="1" applyFill="1" applyBorder="1" applyAlignment="1">
      <alignment horizontal="center"/>
    </xf>
    <xf numFmtId="177" fontId="79" fillId="3" borderId="31" xfId="1" quotePrefix="1" applyNumberFormat="1" applyFont="1" applyFill="1" applyBorder="1" applyAlignment="1">
      <alignment horizontal="center"/>
    </xf>
    <xf numFmtId="177" fontId="79" fillId="3" borderId="6" xfId="1" quotePrefix="1" applyNumberFormat="1" applyFont="1" applyFill="1" applyBorder="1" applyAlignment="1">
      <alignment horizontal="center"/>
    </xf>
    <xf numFmtId="177" fontId="79" fillId="0" borderId="9" xfId="1" quotePrefix="1" applyNumberFormat="1" applyFont="1" applyBorder="1" applyAlignment="1">
      <alignment horizontal="center"/>
    </xf>
    <xf numFmtId="177" fontId="79" fillId="0" borderId="10" xfId="1" quotePrefix="1" applyNumberFormat="1" applyFont="1" applyBorder="1" applyAlignment="1">
      <alignment horizontal="center"/>
    </xf>
    <xf numFmtId="177" fontId="59" fillId="3" borderId="8" xfId="1" quotePrefix="1" applyNumberFormat="1" applyFont="1" applyFill="1" applyBorder="1" applyAlignment="1">
      <alignment horizontal="center"/>
    </xf>
    <xf numFmtId="0" fontId="82" fillId="0" borderId="0" xfId="0" applyFont="1">
      <alignment vertical="center"/>
    </xf>
    <xf numFmtId="177" fontId="15" fillId="3" borderId="25" xfId="1" quotePrefix="1" applyNumberFormat="1" applyFont="1" applyFill="1" applyBorder="1" applyAlignment="1">
      <alignment horizontal="center"/>
    </xf>
    <xf numFmtId="177" fontId="15" fillId="3" borderId="25" xfId="1" applyNumberFormat="1" applyFont="1" applyFill="1" applyBorder="1" applyAlignment="1">
      <alignment horizontal="center"/>
    </xf>
    <xf numFmtId="0" fontId="15" fillId="0" borderId="47" xfId="1" quotePrefix="1" applyFont="1" applyBorder="1" applyAlignment="1">
      <alignment horizontal="center"/>
    </xf>
    <xf numFmtId="0" fontId="9" fillId="0" borderId="44" xfId="1" quotePrefix="1" applyFont="1" applyBorder="1" applyAlignment="1">
      <alignment horizontal="center"/>
    </xf>
    <xf numFmtId="0" fontId="15" fillId="0" borderId="48" xfId="1" quotePrefix="1" applyFont="1" applyBorder="1" applyAlignment="1">
      <alignment horizontal="center"/>
    </xf>
    <xf numFmtId="0" fontId="15" fillId="0" borderId="46" xfId="1" quotePrefix="1" applyFont="1" applyBorder="1" applyAlignment="1">
      <alignment horizontal="center"/>
    </xf>
    <xf numFmtId="177" fontId="15" fillId="3" borderId="7" xfId="1" quotePrefix="1" applyNumberFormat="1" applyFont="1" applyFill="1" applyBorder="1" applyAlignment="1">
      <alignment horizontal="center"/>
    </xf>
    <xf numFmtId="177" fontId="15" fillId="3" borderId="21" xfId="1" quotePrefix="1" applyNumberFormat="1" applyFont="1" applyFill="1" applyBorder="1" applyAlignment="1">
      <alignment horizontal="center"/>
    </xf>
    <xf numFmtId="177" fontId="15" fillId="3" borderId="21" xfId="1" applyNumberFormat="1" applyFont="1" applyFill="1" applyBorder="1" applyAlignment="1">
      <alignment horizontal="center"/>
    </xf>
    <xf numFmtId="14" fontId="71"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52"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52" fillId="0" borderId="28" xfId="1" applyFont="1" applyBorder="1" applyAlignment="1">
      <alignment horizontal="left"/>
    </xf>
    <xf numFmtId="0" fontId="73" fillId="0" borderId="0" xfId="0" applyFont="1" applyAlignment="1">
      <alignment horizontal="left" vertical="center"/>
    </xf>
    <xf numFmtId="0" fontId="74" fillId="0" borderId="0" xfId="0" applyFont="1" applyAlignment="1">
      <alignment horizontal="left" vertical="center"/>
    </xf>
    <xf numFmtId="0" fontId="77"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15</xdr:col>
      <xdr:colOff>657224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12"/>
  <sheetViews>
    <sheetView tabSelected="1" zoomScaleNormal="100" workbookViewId="0">
      <selection activeCell="P31" sqref="P31"/>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103" customWidth="1"/>
    <col min="13" max="13" width="22.125" customWidth="1"/>
    <col min="14" max="14" width="5" customWidth="1"/>
    <col min="15" max="15" width="2.75" customWidth="1"/>
    <col min="20" max="20" width="9.5" bestFit="1" customWidth="1"/>
  </cols>
  <sheetData>
    <row r="1" spans="1:24" ht="25.5" customHeight="1" x14ac:dyDescent="0.4">
      <c r="J1" s="12"/>
      <c r="K1" s="12"/>
      <c r="L1" s="104"/>
      <c r="M1" s="12"/>
    </row>
    <row r="2" spans="1:24" ht="30" x14ac:dyDescent="0.4">
      <c r="B2" s="44" t="s">
        <v>0</v>
      </c>
      <c r="C2" s="44"/>
      <c r="D2" s="44"/>
      <c r="E2" s="44"/>
      <c r="F2" s="44"/>
      <c r="G2" s="44"/>
      <c r="H2" s="44"/>
      <c r="I2" s="44"/>
      <c r="J2" s="72" t="s">
        <v>1</v>
      </c>
      <c r="K2" s="78"/>
      <c r="L2" s="105"/>
      <c r="M2" s="78"/>
      <c r="N2" s="78"/>
      <c r="O2" s="78"/>
      <c r="T2" s="213">
        <v>45644</v>
      </c>
      <c r="U2" s="213"/>
      <c r="V2" s="108"/>
      <c r="W2" s="108"/>
    </row>
    <row r="3" spans="1:24" ht="23.25" x14ac:dyDescent="0.35">
      <c r="B3" s="71" t="s">
        <v>2</v>
      </c>
      <c r="C3" s="45"/>
      <c r="D3" s="45"/>
      <c r="E3" s="45"/>
      <c r="F3" s="45"/>
      <c r="G3" s="45"/>
      <c r="H3" s="45"/>
      <c r="I3" s="45"/>
      <c r="K3" s="73" t="s">
        <v>3</v>
      </c>
      <c r="L3" s="106"/>
      <c r="M3" s="46"/>
      <c r="N3" s="46"/>
      <c r="O3" s="46"/>
      <c r="P3" s="46"/>
      <c r="Q3" s="46"/>
    </row>
    <row r="4" spans="1:24" ht="20.25" x14ac:dyDescent="0.3">
      <c r="B4" s="45"/>
      <c r="C4" s="45"/>
      <c r="D4" s="45"/>
      <c r="E4" s="45"/>
      <c r="F4" s="45"/>
      <c r="G4" s="45"/>
      <c r="H4" s="45"/>
      <c r="I4" s="45"/>
      <c r="K4" s="46"/>
      <c r="L4" s="106"/>
      <c r="M4" s="46"/>
      <c r="N4" s="46"/>
      <c r="O4" s="46"/>
      <c r="P4" s="46"/>
      <c r="Q4" s="46"/>
    </row>
    <row r="5" spans="1:24" ht="9.75" customHeight="1" thickBot="1" x14ac:dyDescent="0.35">
      <c r="B5" s="45"/>
      <c r="C5" s="45"/>
      <c r="D5" s="45"/>
      <c r="E5" s="45"/>
      <c r="F5" s="45"/>
      <c r="G5" s="45"/>
      <c r="H5" s="45"/>
      <c r="I5" s="45"/>
      <c r="J5" s="120"/>
      <c r="K5" s="46"/>
      <c r="L5" s="106"/>
      <c r="M5" s="46"/>
      <c r="N5" s="46"/>
      <c r="O5" s="46"/>
      <c r="P5" s="46"/>
      <c r="Q5" s="46"/>
    </row>
    <row r="6" spans="1:24" ht="15.95" customHeight="1" x14ac:dyDescent="0.25">
      <c r="B6" s="152" t="s">
        <v>4</v>
      </c>
      <c r="C6" s="153"/>
      <c r="D6" s="153"/>
      <c r="E6" s="153"/>
      <c r="F6" s="153"/>
      <c r="G6" s="153"/>
      <c r="H6" s="153"/>
      <c r="I6" s="153"/>
      <c r="J6" s="113"/>
      <c r="K6" s="46"/>
      <c r="L6" s="106"/>
      <c r="M6" s="147" t="s">
        <v>5</v>
      </c>
      <c r="N6" s="39"/>
      <c r="O6" s="39"/>
      <c r="P6" s="39"/>
      <c r="Q6" s="39"/>
      <c r="R6" s="39"/>
      <c r="S6" s="39"/>
      <c r="T6" s="53"/>
      <c r="V6" s="109"/>
      <c r="W6" s="109"/>
    </row>
    <row r="7" spans="1:24" ht="15.95" customHeight="1" x14ac:dyDescent="0.25">
      <c r="B7" s="139" t="s">
        <v>6</v>
      </c>
      <c r="C7" s="154"/>
      <c r="D7" s="154"/>
      <c r="E7" s="154"/>
      <c r="F7" s="153"/>
      <c r="G7" s="153"/>
      <c r="H7" s="153"/>
      <c r="I7" s="153"/>
      <c r="J7" s="113"/>
      <c r="M7" s="148" t="s">
        <v>7</v>
      </c>
      <c r="N7" s="29"/>
      <c r="O7" s="29"/>
      <c r="P7" s="29"/>
      <c r="Q7" s="29"/>
      <c r="R7" s="29"/>
      <c r="S7" s="29"/>
      <c r="T7" s="54"/>
    </row>
    <row r="8" spans="1:24" ht="15.95" customHeight="1" thickBot="1" x14ac:dyDescent="0.2">
      <c r="B8" s="221" t="s">
        <v>69</v>
      </c>
      <c r="C8" s="222"/>
      <c r="D8" s="222"/>
      <c r="E8" s="222"/>
      <c r="F8" s="222"/>
      <c r="G8" s="222"/>
      <c r="H8" s="222"/>
      <c r="I8" s="222"/>
      <c r="J8" s="222"/>
      <c r="M8" s="155" t="s">
        <v>8</v>
      </c>
      <c r="N8" s="42"/>
      <c r="O8" s="43"/>
      <c r="P8" s="42"/>
      <c r="Q8" s="42"/>
      <c r="R8" s="42"/>
      <c r="S8" s="42"/>
      <c r="T8" s="55"/>
    </row>
    <row r="9" spans="1:24" ht="19.5" x14ac:dyDescent="0.3">
      <c r="B9" s="214" t="s">
        <v>9</v>
      </c>
      <c r="C9" s="215"/>
      <c r="D9" s="215"/>
      <c r="E9" s="215"/>
      <c r="F9" s="21"/>
      <c r="G9" s="21"/>
      <c r="H9" s="21"/>
      <c r="I9" s="21"/>
      <c r="M9" s="217" t="s">
        <v>10</v>
      </c>
      <c r="N9" s="217"/>
      <c r="O9" s="217"/>
      <c r="P9" s="217"/>
      <c r="Q9" s="217"/>
      <c r="R9" s="217"/>
      <c r="S9" s="217"/>
      <c r="T9" s="217"/>
      <c r="U9" s="217"/>
      <c r="V9" s="217"/>
      <c r="W9" s="123"/>
    </row>
    <row r="10" spans="1:24" ht="15.95" customHeight="1" thickBot="1" x14ac:dyDescent="0.3">
      <c r="B10" s="216"/>
      <c r="C10" s="216"/>
      <c r="D10" s="216"/>
      <c r="E10" s="216"/>
      <c r="F10" s="29"/>
      <c r="G10" s="29"/>
      <c r="H10" s="1"/>
      <c r="I10" s="31"/>
      <c r="J10" s="29"/>
      <c r="M10" s="220"/>
      <c r="N10" s="220"/>
      <c r="O10" s="220"/>
      <c r="P10" s="220"/>
      <c r="Q10" s="220"/>
      <c r="R10" s="220"/>
      <c r="S10" s="220"/>
      <c r="T10" s="220"/>
      <c r="U10" s="220"/>
      <c r="V10" s="220"/>
      <c r="W10" s="123"/>
    </row>
    <row r="11" spans="1:24" ht="15.95" customHeight="1" thickBot="1" x14ac:dyDescent="0.2">
      <c r="B11" s="24" t="s">
        <v>11</v>
      </c>
      <c r="C11" s="52" t="s">
        <v>12</v>
      </c>
      <c r="D11" s="51"/>
      <c r="E11" s="25" t="s">
        <v>13</v>
      </c>
      <c r="F11" s="25" t="s">
        <v>14</v>
      </c>
      <c r="G11" s="25" t="s">
        <v>15</v>
      </c>
      <c r="H11" s="25" t="s">
        <v>16</v>
      </c>
      <c r="I11" s="27" t="s">
        <v>17</v>
      </c>
      <c r="J11" s="26" t="s">
        <v>13</v>
      </c>
      <c r="M11" s="121" t="s">
        <v>18</v>
      </c>
      <c r="N11" s="52" t="s">
        <v>12</v>
      </c>
      <c r="O11" s="51"/>
      <c r="P11" s="25" t="s">
        <v>13</v>
      </c>
      <c r="Q11" s="25" t="s">
        <v>19</v>
      </c>
      <c r="R11" s="25" t="s">
        <v>20</v>
      </c>
      <c r="S11" s="25" t="s">
        <v>21</v>
      </c>
      <c r="T11" s="25" t="s">
        <v>22</v>
      </c>
      <c r="U11" s="27" t="s">
        <v>23</v>
      </c>
      <c r="V11" s="25" t="s">
        <v>13</v>
      </c>
      <c r="W11" s="27" t="s">
        <v>19</v>
      </c>
      <c r="X11" s="163"/>
    </row>
    <row r="12" spans="1:24" ht="15.95" customHeight="1" x14ac:dyDescent="0.15">
      <c r="A12" s="180"/>
      <c r="B12" s="10" t="s">
        <v>80</v>
      </c>
      <c r="C12" s="2" t="s">
        <v>86</v>
      </c>
      <c r="D12" s="6" t="s">
        <v>24</v>
      </c>
      <c r="E12" s="69">
        <v>45647</v>
      </c>
      <c r="F12" s="57">
        <f>E12+2</f>
        <v>45649</v>
      </c>
      <c r="G12" s="57">
        <f>F12</f>
        <v>45649</v>
      </c>
      <c r="H12" s="57">
        <f>G12+1</f>
        <v>45650</v>
      </c>
      <c r="I12" s="97" t="s">
        <v>25</v>
      </c>
      <c r="J12" s="83">
        <f>H12+3</f>
        <v>45653</v>
      </c>
      <c r="K12" s="99"/>
      <c r="L12" s="102"/>
      <c r="M12" s="122" t="s">
        <v>79</v>
      </c>
      <c r="N12" s="159" t="s">
        <v>93</v>
      </c>
      <c r="O12" s="158" t="s">
        <v>26</v>
      </c>
      <c r="P12" s="69" t="s">
        <v>171</v>
      </c>
      <c r="Q12" s="57" t="s">
        <v>27</v>
      </c>
      <c r="R12" s="57">
        <f>T12+1</f>
        <v>45650</v>
      </c>
      <c r="S12" s="57" t="s">
        <v>27</v>
      </c>
      <c r="T12" s="57">
        <f>P12+1</f>
        <v>45649</v>
      </c>
      <c r="U12" s="67" t="s">
        <v>27</v>
      </c>
      <c r="V12" s="57">
        <f>R12+1</f>
        <v>45651</v>
      </c>
      <c r="W12" s="66" t="s">
        <v>27</v>
      </c>
    </row>
    <row r="13" spans="1:24" ht="15.95" customHeight="1" x14ac:dyDescent="0.15">
      <c r="A13" s="180"/>
      <c r="B13" s="157" t="s">
        <v>70</v>
      </c>
      <c r="C13" s="13" t="s">
        <v>87</v>
      </c>
      <c r="D13" s="33" t="s">
        <v>28</v>
      </c>
      <c r="E13" s="80">
        <f>E12+1</f>
        <v>45648</v>
      </c>
      <c r="F13" s="62">
        <f>E13+2</f>
        <v>45650</v>
      </c>
      <c r="G13" s="62">
        <f>F13</f>
        <v>45650</v>
      </c>
      <c r="H13" s="62">
        <f>G13+2</f>
        <v>45652</v>
      </c>
      <c r="I13" s="97" t="s">
        <v>25</v>
      </c>
      <c r="J13" s="83">
        <f>H13+2</f>
        <v>45654</v>
      </c>
      <c r="K13" s="110"/>
      <c r="L13" s="102"/>
      <c r="M13" s="15" t="s">
        <v>29</v>
      </c>
      <c r="N13" s="13" t="s">
        <v>94</v>
      </c>
      <c r="O13" s="33" t="s">
        <v>30</v>
      </c>
      <c r="P13" s="82">
        <f>P12+1</f>
        <v>45649</v>
      </c>
      <c r="Q13" s="82" t="str">
        <f>P12</f>
        <v>12/22</v>
      </c>
      <c r="R13" s="58">
        <f>P13+1</f>
        <v>45650</v>
      </c>
      <c r="S13" s="58">
        <f>R13</f>
        <v>45650</v>
      </c>
      <c r="T13" s="58">
        <f>P13+2</f>
        <v>45651</v>
      </c>
      <c r="U13" s="93">
        <f>T13</f>
        <v>45651</v>
      </c>
      <c r="V13" s="82">
        <f>P13+3</f>
        <v>45652</v>
      </c>
      <c r="W13" s="124" t="s">
        <v>27</v>
      </c>
    </row>
    <row r="14" spans="1:24" ht="15.95" customHeight="1" thickBot="1" x14ac:dyDescent="0.2">
      <c r="A14" s="180"/>
      <c r="B14" s="5" t="s">
        <v>31</v>
      </c>
      <c r="C14" s="14" t="s">
        <v>88</v>
      </c>
      <c r="D14" s="34" t="s">
        <v>30</v>
      </c>
      <c r="E14" s="81">
        <f>E12+3</f>
        <v>45650</v>
      </c>
      <c r="F14" s="60">
        <f>E14+3</f>
        <v>45653</v>
      </c>
      <c r="G14" s="60">
        <f>+F14</f>
        <v>45653</v>
      </c>
      <c r="H14" s="60">
        <f>G14+1</f>
        <v>45654</v>
      </c>
      <c r="I14" s="115" t="s">
        <v>32</v>
      </c>
      <c r="J14" s="87">
        <f>H14+2</f>
        <v>45656</v>
      </c>
      <c r="L14" s="180" t="s">
        <v>116</v>
      </c>
      <c r="M14" s="157" t="s">
        <v>33</v>
      </c>
      <c r="N14" s="13" t="s">
        <v>95</v>
      </c>
      <c r="O14" s="33" t="s">
        <v>34</v>
      </c>
      <c r="P14" s="84" t="s">
        <v>120</v>
      </c>
      <c r="Q14" s="84" t="s">
        <v>27</v>
      </c>
      <c r="R14" s="84" t="str">
        <f>U14</f>
        <v>SKIP</v>
      </c>
      <c r="S14" s="61" t="s">
        <v>27</v>
      </c>
      <c r="T14" s="61" t="s">
        <v>111</v>
      </c>
      <c r="U14" s="90" t="s">
        <v>119</v>
      </c>
      <c r="V14" s="84" t="s">
        <v>120</v>
      </c>
      <c r="W14" s="125" t="s">
        <v>27</v>
      </c>
    </row>
    <row r="15" spans="1:24" ht="15.95" customHeight="1" thickBot="1" x14ac:dyDescent="0.2">
      <c r="A15" s="180"/>
      <c r="B15" s="10" t="s">
        <v>80</v>
      </c>
      <c r="C15" s="2" t="s">
        <v>104</v>
      </c>
      <c r="D15" s="6" t="s">
        <v>24</v>
      </c>
      <c r="E15" s="69" t="s">
        <v>163</v>
      </c>
      <c r="F15" s="204" t="s">
        <v>164</v>
      </c>
      <c r="G15" s="205" t="str">
        <f>+F15</f>
        <v>SKIP</v>
      </c>
      <c r="H15" s="204" t="s">
        <v>164</v>
      </c>
      <c r="I15" s="97" t="s">
        <v>25</v>
      </c>
      <c r="J15" s="83" t="s">
        <v>163</v>
      </c>
      <c r="K15" s="110"/>
      <c r="L15" s="102"/>
      <c r="M15" s="5" t="s">
        <v>29</v>
      </c>
      <c r="N15" s="14" t="s">
        <v>96</v>
      </c>
      <c r="O15" s="34" t="s">
        <v>30</v>
      </c>
      <c r="P15" s="81">
        <f>P12+4</f>
        <v>45652</v>
      </c>
      <c r="Q15" s="81" t="s">
        <v>27</v>
      </c>
      <c r="R15" s="60">
        <f>P15+2</f>
        <v>45654</v>
      </c>
      <c r="S15" s="60">
        <f>P15+1</f>
        <v>45653</v>
      </c>
      <c r="T15" s="60">
        <f>P15+1</f>
        <v>45653</v>
      </c>
      <c r="U15" s="115" t="s">
        <v>35</v>
      </c>
      <c r="V15" s="81">
        <f>W15+1</f>
        <v>45656</v>
      </c>
      <c r="W15" s="126">
        <f>R15+1</f>
        <v>45655</v>
      </c>
    </row>
    <row r="16" spans="1:24" ht="15.95" customHeight="1" x14ac:dyDescent="0.15">
      <c r="A16" s="180"/>
      <c r="B16" s="157" t="s">
        <v>72</v>
      </c>
      <c r="C16" s="13" t="s">
        <v>105</v>
      </c>
      <c r="D16" s="33" t="s">
        <v>28</v>
      </c>
      <c r="E16" s="82" t="s">
        <v>150</v>
      </c>
      <c r="F16" s="192" t="s">
        <v>151</v>
      </c>
      <c r="G16" s="192" t="str">
        <f>F16</f>
        <v>SKIP</v>
      </c>
      <c r="H16" s="192" t="s">
        <v>151</v>
      </c>
      <c r="I16" s="93" t="s">
        <v>25</v>
      </c>
      <c r="J16" s="86" t="s">
        <v>150</v>
      </c>
      <c r="L16" s="180"/>
      <c r="M16" s="122" t="s">
        <v>79</v>
      </c>
      <c r="N16" s="159" t="s">
        <v>112</v>
      </c>
      <c r="O16" s="158" t="s">
        <v>26</v>
      </c>
      <c r="P16" s="69" t="s">
        <v>165</v>
      </c>
      <c r="Q16" s="57" t="s">
        <v>27</v>
      </c>
      <c r="R16" s="204" t="s">
        <v>166</v>
      </c>
      <c r="S16" s="57" t="s">
        <v>27</v>
      </c>
      <c r="T16" s="204" t="s">
        <v>166</v>
      </c>
      <c r="U16" s="67" t="s">
        <v>27</v>
      </c>
      <c r="V16" s="69" t="s">
        <v>165</v>
      </c>
      <c r="W16" s="66" t="s">
        <v>27</v>
      </c>
    </row>
    <row r="17" spans="1:23" ht="15.95" customHeight="1" thickBot="1" x14ac:dyDescent="0.2">
      <c r="A17" s="180"/>
      <c r="B17" s="5" t="s">
        <v>31</v>
      </c>
      <c r="C17" s="14" t="s">
        <v>106</v>
      </c>
      <c r="D17" s="34" t="s">
        <v>30</v>
      </c>
      <c r="E17" s="81" t="s">
        <v>125</v>
      </c>
      <c r="F17" s="190" t="s">
        <v>124</v>
      </c>
      <c r="G17" s="191" t="str">
        <f>F17</f>
        <v>SKIP</v>
      </c>
      <c r="H17" s="190" t="s">
        <v>124</v>
      </c>
      <c r="I17" s="115" t="s">
        <v>32</v>
      </c>
      <c r="J17" s="87" t="s">
        <v>125</v>
      </c>
      <c r="L17" s="102"/>
      <c r="M17" s="15" t="s">
        <v>29</v>
      </c>
      <c r="N17" s="13" t="s">
        <v>113</v>
      </c>
      <c r="O17" s="33" t="s">
        <v>30</v>
      </c>
      <c r="P17" s="82" t="s">
        <v>125</v>
      </c>
      <c r="Q17" s="82" t="s">
        <v>125</v>
      </c>
      <c r="R17" s="192" t="s">
        <v>124</v>
      </c>
      <c r="S17" s="193" t="str">
        <f>R17</f>
        <v>SKIP</v>
      </c>
      <c r="T17" s="192" t="s">
        <v>124</v>
      </c>
      <c r="U17" s="194" t="str">
        <f>T17</f>
        <v>SKIP</v>
      </c>
      <c r="V17" s="82" t="s">
        <v>125</v>
      </c>
      <c r="W17" s="124" t="s">
        <v>27</v>
      </c>
    </row>
    <row r="18" spans="1:23" ht="15.95" customHeight="1" x14ac:dyDescent="0.15">
      <c r="A18" s="180" t="s">
        <v>130</v>
      </c>
      <c r="B18" s="10" t="s">
        <v>80</v>
      </c>
      <c r="C18" s="2" t="s">
        <v>154</v>
      </c>
      <c r="D18" s="6" t="s">
        <v>24</v>
      </c>
      <c r="E18" s="57">
        <f>E12+14</f>
        <v>45661</v>
      </c>
      <c r="F18" s="57">
        <f>E18+2</f>
        <v>45663</v>
      </c>
      <c r="G18" s="57">
        <f>+F18</f>
        <v>45663</v>
      </c>
      <c r="H18" s="57">
        <f>G18+1</f>
        <v>45664</v>
      </c>
      <c r="I18" s="97" t="s">
        <v>25</v>
      </c>
      <c r="J18" s="83">
        <f>H18+3</f>
        <v>45667</v>
      </c>
      <c r="L18" s="180" t="s">
        <v>116</v>
      </c>
      <c r="M18" s="157" t="s">
        <v>33</v>
      </c>
      <c r="N18" s="13" t="s">
        <v>114</v>
      </c>
      <c r="O18" s="33" t="s">
        <v>34</v>
      </c>
      <c r="P18" s="84" t="s">
        <v>120</v>
      </c>
      <c r="Q18" s="84" t="s">
        <v>27</v>
      </c>
      <c r="R18" s="61" t="str">
        <f>U18</f>
        <v>SKIP</v>
      </c>
      <c r="S18" s="61" t="s">
        <v>27</v>
      </c>
      <c r="T18" s="61" t="s">
        <v>27</v>
      </c>
      <c r="U18" s="90" t="s">
        <v>119</v>
      </c>
      <c r="V18" s="84" t="s">
        <v>120</v>
      </c>
      <c r="W18" s="125" t="s">
        <v>27</v>
      </c>
    </row>
    <row r="19" spans="1:23" ht="15.95" customHeight="1" thickBot="1" x14ac:dyDescent="0.2">
      <c r="A19" s="180" t="s">
        <v>155</v>
      </c>
      <c r="B19" s="157" t="s">
        <v>70</v>
      </c>
      <c r="C19" s="13" t="s">
        <v>154</v>
      </c>
      <c r="D19" s="33" t="s">
        <v>28</v>
      </c>
      <c r="E19" s="82">
        <f>E18+1</f>
        <v>45662</v>
      </c>
      <c r="F19" s="82">
        <f>E19+2</f>
        <v>45664</v>
      </c>
      <c r="G19" s="82">
        <f>F19</f>
        <v>45664</v>
      </c>
      <c r="H19" s="82">
        <f>G19+2</f>
        <v>45666</v>
      </c>
      <c r="I19" s="93" t="s">
        <v>25</v>
      </c>
      <c r="J19" s="86">
        <f>H19+2</f>
        <v>45668</v>
      </c>
      <c r="L19" s="102"/>
      <c r="M19" s="5" t="s">
        <v>29</v>
      </c>
      <c r="N19" s="14" t="s">
        <v>115</v>
      </c>
      <c r="O19" s="34" t="s">
        <v>30</v>
      </c>
      <c r="P19" s="81" t="s">
        <v>125</v>
      </c>
      <c r="Q19" s="81" t="s">
        <v>27</v>
      </c>
      <c r="R19" s="190" t="s">
        <v>124</v>
      </c>
      <c r="S19" s="190" t="s">
        <v>124</v>
      </c>
      <c r="T19" s="191" t="str">
        <f>S19</f>
        <v>SKIP</v>
      </c>
      <c r="U19" s="115" t="s">
        <v>35</v>
      </c>
      <c r="V19" s="81" t="s">
        <v>125</v>
      </c>
      <c r="W19" s="126" t="s">
        <v>125</v>
      </c>
    </row>
    <row r="20" spans="1:23" ht="15.95" customHeight="1" thickBot="1" x14ac:dyDescent="0.2">
      <c r="A20" s="180"/>
      <c r="B20" s="5" t="s">
        <v>31</v>
      </c>
      <c r="C20" s="14" t="s">
        <v>152</v>
      </c>
      <c r="D20" s="34" t="s">
        <v>30</v>
      </c>
      <c r="E20" s="81">
        <f>E14+14</f>
        <v>45664</v>
      </c>
      <c r="F20" s="81">
        <f>E20+3</f>
        <v>45667</v>
      </c>
      <c r="G20" s="60">
        <f>F20</f>
        <v>45667</v>
      </c>
      <c r="H20" s="81">
        <f>F20+1</f>
        <v>45668</v>
      </c>
      <c r="I20" s="115" t="s">
        <v>32</v>
      </c>
      <c r="J20" s="87">
        <f>H20+2</f>
        <v>45670</v>
      </c>
      <c r="L20" s="180" t="s">
        <v>167</v>
      </c>
      <c r="M20" s="122" t="s">
        <v>79</v>
      </c>
      <c r="N20" s="159" t="s">
        <v>185</v>
      </c>
      <c r="O20" s="158" t="s">
        <v>26</v>
      </c>
      <c r="P20" s="57">
        <f>P12+14</f>
        <v>45662</v>
      </c>
      <c r="Q20" s="57" t="s">
        <v>27</v>
      </c>
      <c r="R20" s="57">
        <f>T20+1</f>
        <v>45664</v>
      </c>
      <c r="S20" s="57" t="s">
        <v>27</v>
      </c>
      <c r="T20" s="57">
        <f>P20+1</f>
        <v>45663</v>
      </c>
      <c r="U20" s="67" t="s">
        <v>27</v>
      </c>
      <c r="V20" s="57">
        <f>R20+1</f>
        <v>45665</v>
      </c>
      <c r="W20" s="66" t="s">
        <v>27</v>
      </c>
    </row>
    <row r="21" spans="1:23" ht="15.95" customHeight="1" x14ac:dyDescent="0.15">
      <c r="B21" s="10" t="s">
        <v>80</v>
      </c>
      <c r="C21" s="2" t="s">
        <v>169</v>
      </c>
      <c r="D21" s="6" t="s">
        <v>24</v>
      </c>
      <c r="E21" s="57">
        <f>E18+7</f>
        <v>45668</v>
      </c>
      <c r="F21" s="57">
        <f>E21+2</f>
        <v>45670</v>
      </c>
      <c r="G21" s="57">
        <f>+F21</f>
        <v>45670</v>
      </c>
      <c r="H21" s="57">
        <f>G21+1</f>
        <v>45671</v>
      </c>
      <c r="I21" s="97" t="s">
        <v>25</v>
      </c>
      <c r="J21" s="83">
        <f>H21+3</f>
        <v>45674</v>
      </c>
      <c r="K21" s="70"/>
      <c r="L21" s="102"/>
      <c r="M21" s="15" t="s">
        <v>29</v>
      </c>
      <c r="N21" s="13" t="s">
        <v>127</v>
      </c>
      <c r="O21" s="33" t="s">
        <v>30</v>
      </c>
      <c r="P21" s="82">
        <f>P13+14</f>
        <v>45663</v>
      </c>
      <c r="Q21" s="82">
        <f>W15+7</f>
        <v>45662</v>
      </c>
      <c r="R21" s="82">
        <f>P21+1</f>
        <v>45664</v>
      </c>
      <c r="S21" s="58">
        <f>R21</f>
        <v>45664</v>
      </c>
      <c r="T21" s="82">
        <f>P21+2</f>
        <v>45665</v>
      </c>
      <c r="U21" s="93">
        <f>T21</f>
        <v>45665</v>
      </c>
      <c r="V21" s="82">
        <f>P21+3</f>
        <v>45666</v>
      </c>
      <c r="W21" s="124" t="s">
        <v>27</v>
      </c>
    </row>
    <row r="22" spans="1:23" ht="15.95" customHeight="1" x14ac:dyDescent="0.15">
      <c r="A22" s="180" t="s">
        <v>130</v>
      </c>
      <c r="B22" s="157" t="s">
        <v>72</v>
      </c>
      <c r="C22" s="13" t="s">
        <v>154</v>
      </c>
      <c r="D22" s="33" t="s">
        <v>28</v>
      </c>
      <c r="E22" s="82">
        <f>E21+1</f>
        <v>45669</v>
      </c>
      <c r="F22" s="82">
        <f>E22+2</f>
        <v>45671</v>
      </c>
      <c r="G22" s="82">
        <f>F22</f>
        <v>45671</v>
      </c>
      <c r="H22" s="82">
        <f>G22+2</f>
        <v>45673</v>
      </c>
      <c r="I22" s="93" t="s">
        <v>25</v>
      </c>
      <c r="J22" s="86">
        <f>H22+2</f>
        <v>45675</v>
      </c>
      <c r="L22" s="180" t="s">
        <v>116</v>
      </c>
      <c r="M22" s="157" t="s">
        <v>33</v>
      </c>
      <c r="N22" s="13" t="s">
        <v>128</v>
      </c>
      <c r="O22" s="33" t="s">
        <v>34</v>
      </c>
      <c r="P22" s="84" t="s">
        <v>125</v>
      </c>
      <c r="Q22" s="84" t="s">
        <v>27</v>
      </c>
      <c r="R22" s="84" t="str">
        <f>U22</f>
        <v>SKIP</v>
      </c>
      <c r="S22" s="61" t="s">
        <v>27</v>
      </c>
      <c r="T22" s="61" t="s">
        <v>27</v>
      </c>
      <c r="U22" s="90" t="s">
        <v>124</v>
      </c>
      <c r="V22" s="84" t="s">
        <v>125</v>
      </c>
      <c r="W22" s="125" t="s">
        <v>27</v>
      </c>
    </row>
    <row r="23" spans="1:23" ht="15.95" customHeight="1" thickBot="1" x14ac:dyDescent="0.2">
      <c r="B23" s="5" t="s">
        <v>31</v>
      </c>
      <c r="C23" s="14" t="s">
        <v>170</v>
      </c>
      <c r="D23" s="34" t="s">
        <v>30</v>
      </c>
      <c r="E23" s="81">
        <f>E20+7</f>
        <v>45671</v>
      </c>
      <c r="F23" s="81">
        <f>E23+3</f>
        <v>45674</v>
      </c>
      <c r="G23" s="60">
        <f>F23</f>
        <v>45674</v>
      </c>
      <c r="H23" s="81">
        <f>F23+1</f>
        <v>45675</v>
      </c>
      <c r="I23" s="115" t="s">
        <v>32</v>
      </c>
      <c r="J23" s="87">
        <f>H23+2</f>
        <v>45677</v>
      </c>
      <c r="L23" s="102"/>
      <c r="M23" s="5" t="s">
        <v>29</v>
      </c>
      <c r="N23" s="14" t="s">
        <v>129</v>
      </c>
      <c r="O23" s="34" t="s">
        <v>30</v>
      </c>
      <c r="P23" s="81">
        <f>P15+14</f>
        <v>45666</v>
      </c>
      <c r="Q23" s="81" t="s">
        <v>27</v>
      </c>
      <c r="R23" s="81">
        <f>P23+2</f>
        <v>45668</v>
      </c>
      <c r="S23" s="81">
        <f>P23+1</f>
        <v>45667</v>
      </c>
      <c r="T23" s="60">
        <f>S23</f>
        <v>45667</v>
      </c>
      <c r="U23" s="115" t="s">
        <v>35</v>
      </c>
      <c r="V23" s="81">
        <f>T23+3</f>
        <v>45670</v>
      </c>
      <c r="W23" s="126">
        <f>R23+1</f>
        <v>45669</v>
      </c>
    </row>
    <row r="24" spans="1:23" ht="15.95" customHeight="1" x14ac:dyDescent="0.15">
      <c r="B24" s="22" t="s">
        <v>156</v>
      </c>
      <c r="M24" s="122" t="s">
        <v>79</v>
      </c>
      <c r="N24" s="159" t="s">
        <v>186</v>
      </c>
      <c r="O24" s="158" t="s">
        <v>26</v>
      </c>
      <c r="P24" s="57">
        <f>P20+7</f>
        <v>45669</v>
      </c>
      <c r="Q24" s="57" t="s">
        <v>27</v>
      </c>
      <c r="R24" s="57">
        <f>T24+1</f>
        <v>45671</v>
      </c>
      <c r="S24" s="57" t="s">
        <v>27</v>
      </c>
      <c r="T24" s="57">
        <f>P24+1</f>
        <v>45670</v>
      </c>
      <c r="U24" s="67" t="s">
        <v>27</v>
      </c>
      <c r="V24" s="57">
        <f>R24+1</f>
        <v>45672</v>
      </c>
      <c r="W24" s="66" t="s">
        <v>27</v>
      </c>
    </row>
    <row r="25" spans="1:23" ht="15.95" customHeight="1" x14ac:dyDescent="0.15">
      <c r="B25" s="180"/>
      <c r="D25" s="35"/>
      <c r="E25" s="70"/>
      <c r="F25" s="70"/>
      <c r="I25" s="88"/>
      <c r="J25" s="70"/>
      <c r="K25" s="70"/>
      <c r="M25" s="15" t="s">
        <v>29</v>
      </c>
      <c r="N25" s="13" t="s">
        <v>178</v>
      </c>
      <c r="O25" s="33" t="s">
        <v>30</v>
      </c>
      <c r="P25" s="82">
        <f>P21+7</f>
        <v>45670</v>
      </c>
      <c r="Q25" s="82">
        <f>P25-1</f>
        <v>45669</v>
      </c>
      <c r="R25" s="82">
        <f>P25+1</f>
        <v>45671</v>
      </c>
      <c r="S25" s="58">
        <f>R25</f>
        <v>45671</v>
      </c>
      <c r="T25" s="82">
        <f>P25+2</f>
        <v>45672</v>
      </c>
      <c r="U25" s="93">
        <f>T25</f>
        <v>45672</v>
      </c>
      <c r="V25" s="82">
        <f>P25+3</f>
        <v>45673</v>
      </c>
      <c r="W25" s="124" t="s">
        <v>27</v>
      </c>
    </row>
    <row r="26" spans="1:23" ht="15.95" customHeight="1" x14ac:dyDescent="0.15">
      <c r="B26" s="217" t="s">
        <v>181</v>
      </c>
      <c r="C26" s="214"/>
      <c r="D26" s="214"/>
      <c r="E26" s="214"/>
      <c r="F26" s="214"/>
      <c r="G26" s="214"/>
      <c r="H26" s="36"/>
      <c r="I26" s="36"/>
      <c r="J26" s="36"/>
      <c r="M26" s="157" t="s">
        <v>33</v>
      </c>
      <c r="N26" s="13" t="s">
        <v>179</v>
      </c>
      <c r="O26" s="33" t="s">
        <v>34</v>
      </c>
      <c r="P26" s="84" t="s">
        <v>182</v>
      </c>
      <c r="Q26" s="84" t="s">
        <v>27</v>
      </c>
      <c r="R26" s="84">
        <f>P26+6</f>
        <v>45307</v>
      </c>
      <c r="S26" s="61" t="s">
        <v>27</v>
      </c>
      <c r="T26" s="61" t="s">
        <v>27</v>
      </c>
      <c r="U26" s="90">
        <f>R26</f>
        <v>45307</v>
      </c>
      <c r="V26" s="84">
        <f>U26+1</f>
        <v>45308</v>
      </c>
      <c r="W26" s="125" t="s">
        <v>27</v>
      </c>
    </row>
    <row r="27" spans="1:23" ht="15.95" customHeight="1" thickBot="1" x14ac:dyDescent="0.2">
      <c r="B27" s="214"/>
      <c r="C27" s="214"/>
      <c r="D27" s="214"/>
      <c r="E27" s="214"/>
      <c r="F27" s="214"/>
      <c r="G27" s="214"/>
      <c r="H27" s="36"/>
      <c r="M27" s="5" t="s">
        <v>29</v>
      </c>
      <c r="N27" s="14" t="s">
        <v>180</v>
      </c>
      <c r="O27" s="34" t="s">
        <v>30</v>
      </c>
      <c r="P27" s="81">
        <f>P23+7</f>
        <v>45673</v>
      </c>
      <c r="Q27" s="81" t="s">
        <v>27</v>
      </c>
      <c r="R27" s="81">
        <f>P27+2</f>
        <v>45675</v>
      </c>
      <c r="S27" s="81">
        <f>P27+1</f>
        <v>45674</v>
      </c>
      <c r="T27" s="60">
        <f>S27</f>
        <v>45674</v>
      </c>
      <c r="U27" s="115" t="s">
        <v>35</v>
      </c>
      <c r="V27" s="81">
        <f>T27+3</f>
        <v>45677</v>
      </c>
      <c r="W27" s="126">
        <f>R27+1</f>
        <v>45676</v>
      </c>
    </row>
    <row r="28" spans="1:23" ht="15.95" customHeight="1" thickBot="1" x14ac:dyDescent="0.2">
      <c r="B28" s="3" t="s">
        <v>18</v>
      </c>
      <c r="C28" s="27" t="s">
        <v>12</v>
      </c>
      <c r="D28" s="28"/>
      <c r="E28" s="28" t="s">
        <v>13</v>
      </c>
      <c r="F28" s="25" t="s">
        <v>36</v>
      </c>
      <c r="G28" s="25" t="s">
        <v>37</v>
      </c>
      <c r="H28" s="27" t="s">
        <v>17</v>
      </c>
      <c r="I28" s="26" t="s">
        <v>13</v>
      </c>
      <c r="L28" s="102"/>
      <c r="M28" s="203" t="s">
        <v>131</v>
      </c>
      <c r="N28" s="88"/>
      <c r="O28" s="35"/>
      <c r="P28" s="127"/>
      <c r="Q28" s="127"/>
      <c r="R28" s="70"/>
      <c r="S28" s="70"/>
      <c r="T28" s="70"/>
      <c r="U28" s="127"/>
      <c r="V28" s="127"/>
      <c r="W28" s="127"/>
    </row>
    <row r="29" spans="1:23" ht="15.95" customHeight="1" x14ac:dyDescent="0.15">
      <c r="A29" s="103" t="s">
        <v>201</v>
      </c>
      <c r="B29" s="122" t="s">
        <v>38</v>
      </c>
      <c r="C29" s="13" t="s">
        <v>196</v>
      </c>
      <c r="D29" s="33" t="s">
        <v>30</v>
      </c>
      <c r="E29" s="209" t="s">
        <v>172</v>
      </c>
      <c r="F29" s="206" t="s">
        <v>197</v>
      </c>
      <c r="G29" s="206" t="s">
        <v>198</v>
      </c>
      <c r="H29" s="207" t="s">
        <v>25</v>
      </c>
      <c r="I29" s="208" t="s">
        <v>199</v>
      </c>
      <c r="L29" s="102"/>
      <c r="M29" s="22" t="s">
        <v>156</v>
      </c>
      <c r="N29" s="88"/>
      <c r="O29" s="35"/>
      <c r="P29" s="127"/>
      <c r="Q29" s="127"/>
      <c r="R29" s="70"/>
      <c r="S29" s="70"/>
      <c r="T29" s="70"/>
      <c r="U29" s="127"/>
      <c r="V29" s="127"/>
      <c r="W29" s="127"/>
    </row>
    <row r="30" spans="1:23" ht="15.95" customHeight="1" x14ac:dyDescent="0.15">
      <c r="A30" s="180" t="s">
        <v>121</v>
      </c>
      <c r="B30" s="4" t="s">
        <v>38</v>
      </c>
      <c r="C30" s="13" t="s">
        <v>84</v>
      </c>
      <c r="D30" s="33" t="s">
        <v>30</v>
      </c>
      <c r="E30" s="82" t="s">
        <v>199</v>
      </c>
      <c r="F30" s="82" t="s">
        <v>32</v>
      </c>
      <c r="G30" s="84" t="s">
        <v>202</v>
      </c>
      <c r="H30" s="90" t="s">
        <v>25</v>
      </c>
      <c r="I30" s="86">
        <f>G30+3</f>
        <v>45660</v>
      </c>
    </row>
    <row r="31" spans="1:23" ht="15.95" customHeight="1" thickBot="1" x14ac:dyDescent="0.2">
      <c r="A31" s="180" t="s">
        <v>116</v>
      </c>
      <c r="B31" s="5" t="s">
        <v>31</v>
      </c>
      <c r="C31" s="14" t="s">
        <v>89</v>
      </c>
      <c r="D31" s="34" t="s">
        <v>30</v>
      </c>
      <c r="E31" s="91" t="s">
        <v>200</v>
      </c>
      <c r="F31" s="91" t="s">
        <v>32</v>
      </c>
      <c r="G31" s="60" t="s">
        <v>27</v>
      </c>
      <c r="H31" s="115" t="s">
        <v>32</v>
      </c>
      <c r="I31" s="87">
        <f>E31+6</f>
        <v>45656</v>
      </c>
    </row>
    <row r="32" spans="1:23" ht="15.95" customHeight="1" x14ac:dyDescent="0.15">
      <c r="B32" s="4" t="s">
        <v>38</v>
      </c>
      <c r="C32" s="13" t="s">
        <v>98</v>
      </c>
      <c r="D32" s="33" t="s">
        <v>30</v>
      </c>
      <c r="E32" s="82" t="s">
        <v>25</v>
      </c>
      <c r="F32" s="192" t="s">
        <v>32</v>
      </c>
      <c r="G32" s="210" t="s">
        <v>32</v>
      </c>
      <c r="H32" s="90" t="s">
        <v>25</v>
      </c>
      <c r="I32" s="86" t="s">
        <v>25</v>
      </c>
      <c r="L32" s="102"/>
      <c r="M32" s="128"/>
      <c r="R32" s="89"/>
      <c r="V32" s="79"/>
      <c r="W32" s="79"/>
    </row>
    <row r="33" spans="1:25" ht="15.95" customHeight="1" thickBot="1" x14ac:dyDescent="0.2">
      <c r="A33" s="102"/>
      <c r="B33" s="5" t="s">
        <v>31</v>
      </c>
      <c r="C33" s="14" t="s">
        <v>107</v>
      </c>
      <c r="D33" s="34" t="s">
        <v>30</v>
      </c>
      <c r="E33" s="91" t="s">
        <v>125</v>
      </c>
      <c r="F33" s="195" t="s">
        <v>124</v>
      </c>
      <c r="G33" s="60" t="s">
        <v>27</v>
      </c>
      <c r="H33" s="115" t="s">
        <v>32</v>
      </c>
      <c r="I33" s="87" t="s">
        <v>125</v>
      </c>
      <c r="L33" s="102"/>
      <c r="M33" s="16"/>
      <c r="X33" s="101"/>
      <c r="Y33" s="101"/>
    </row>
    <row r="34" spans="1:25" ht="15.95" customHeight="1" x14ac:dyDescent="0.15">
      <c r="A34" s="180" t="s">
        <v>130</v>
      </c>
      <c r="B34" s="4" t="s">
        <v>38</v>
      </c>
      <c r="C34" s="13" t="s">
        <v>145</v>
      </c>
      <c r="D34" s="33" t="s">
        <v>30</v>
      </c>
      <c r="E34" s="82" t="s">
        <v>203</v>
      </c>
      <c r="F34" s="58">
        <f t="shared" ref="F34" si="0">+E34+2</f>
        <v>45298</v>
      </c>
      <c r="G34" s="61">
        <f>+F34+2</f>
        <v>45300</v>
      </c>
      <c r="H34" s="90" t="s">
        <v>25</v>
      </c>
      <c r="I34" s="59">
        <f>G34+3</f>
        <v>45303</v>
      </c>
      <c r="J34" s="29"/>
      <c r="Y34" s="101"/>
    </row>
    <row r="35" spans="1:25" ht="15.95" customHeight="1" thickBot="1" x14ac:dyDescent="0.2">
      <c r="A35" s="180"/>
      <c r="B35" s="5" t="s">
        <v>31</v>
      </c>
      <c r="C35" s="14" t="s">
        <v>153</v>
      </c>
      <c r="D35" s="34" t="s">
        <v>30</v>
      </c>
      <c r="E35" s="91">
        <f>E31+14</f>
        <v>45664</v>
      </c>
      <c r="F35" s="91">
        <f>E35+2</f>
        <v>45666</v>
      </c>
      <c r="G35" s="60" t="s">
        <v>27</v>
      </c>
      <c r="H35" s="115" t="s">
        <v>32</v>
      </c>
      <c r="I35" s="87">
        <f>E35+6</f>
        <v>45670</v>
      </c>
      <c r="J35" s="29"/>
      <c r="Y35" s="101"/>
    </row>
    <row r="36" spans="1:25" ht="15.95" customHeight="1" x14ac:dyDescent="0.15">
      <c r="B36" s="4" t="s">
        <v>38</v>
      </c>
      <c r="C36" s="13" t="s">
        <v>185</v>
      </c>
      <c r="D36" s="33" t="s">
        <v>30</v>
      </c>
      <c r="E36" s="58">
        <f>E34+7</f>
        <v>45303</v>
      </c>
      <c r="F36" s="58">
        <f t="shared" ref="F36" si="1">+E36+2</f>
        <v>45305</v>
      </c>
      <c r="G36" s="61">
        <f>+F36+2</f>
        <v>45307</v>
      </c>
      <c r="H36" s="90" t="s">
        <v>25</v>
      </c>
      <c r="I36" s="59">
        <f>G36+3</f>
        <v>45310</v>
      </c>
      <c r="L36" s="102"/>
      <c r="X36" s="101"/>
      <c r="Y36" s="101"/>
    </row>
    <row r="37" spans="1:25" ht="15.95" customHeight="1" thickBot="1" x14ac:dyDescent="0.2">
      <c r="B37" s="5" t="s">
        <v>31</v>
      </c>
      <c r="C37" s="14" t="s">
        <v>175</v>
      </c>
      <c r="D37" s="34" t="s">
        <v>30</v>
      </c>
      <c r="E37" s="91">
        <f>E35+7</f>
        <v>45671</v>
      </c>
      <c r="F37" s="91">
        <f>E37+2</f>
        <v>45673</v>
      </c>
      <c r="G37" s="60" t="s">
        <v>27</v>
      </c>
      <c r="H37" s="115" t="s">
        <v>32</v>
      </c>
      <c r="I37" s="87">
        <f>E37+6</f>
        <v>45677</v>
      </c>
      <c r="L37" s="102"/>
      <c r="X37" s="101"/>
      <c r="Y37" s="101"/>
    </row>
    <row r="38" spans="1:25" ht="15.95" customHeight="1" x14ac:dyDescent="0.15">
      <c r="A38" s="102"/>
      <c r="B38" s="22" t="s">
        <v>204</v>
      </c>
      <c r="C38" s="127"/>
      <c r="D38" s="35"/>
      <c r="E38" s="127"/>
      <c r="F38" s="70"/>
      <c r="G38" s="70"/>
      <c r="H38" s="127"/>
      <c r="I38" s="127"/>
      <c r="J38" s="29"/>
      <c r="L38" s="102"/>
      <c r="M38" s="223" t="s">
        <v>39</v>
      </c>
      <c r="N38" s="223"/>
      <c r="O38" s="223"/>
      <c r="P38" s="223"/>
      <c r="Q38" s="223"/>
      <c r="R38" s="223"/>
      <c r="S38" s="223"/>
      <c r="T38" s="223"/>
      <c r="U38" s="223"/>
      <c r="X38" s="101"/>
      <c r="Y38" s="101"/>
    </row>
    <row r="39" spans="1:25" ht="15.95" customHeight="1" x14ac:dyDescent="0.15">
      <c r="A39" s="102"/>
      <c r="B39" s="22" t="s">
        <v>122</v>
      </c>
      <c r="C39" s="88"/>
      <c r="D39" s="35"/>
      <c r="E39" s="127"/>
      <c r="F39" s="70"/>
      <c r="G39" s="70"/>
      <c r="H39" s="127"/>
      <c r="I39" s="127"/>
      <c r="J39" s="29"/>
      <c r="L39" s="102"/>
      <c r="M39" s="223"/>
      <c r="N39" s="223"/>
      <c r="O39" s="223"/>
      <c r="P39" s="223"/>
      <c r="Q39" s="223"/>
      <c r="R39" s="223"/>
      <c r="S39" s="223"/>
      <c r="T39" s="223"/>
      <c r="U39" s="223"/>
      <c r="X39" s="101"/>
      <c r="Y39" s="101"/>
    </row>
    <row r="40" spans="1:25" ht="15.95" customHeight="1" x14ac:dyDescent="0.15">
      <c r="A40" s="102"/>
      <c r="B40" s="22" t="s">
        <v>187</v>
      </c>
      <c r="C40" s="88"/>
      <c r="D40" s="35"/>
      <c r="E40" s="127"/>
      <c r="F40" s="70"/>
      <c r="G40" s="70"/>
      <c r="H40" s="127"/>
      <c r="I40" s="127"/>
      <c r="J40" s="29"/>
      <c r="L40" s="102"/>
      <c r="M40" s="223"/>
      <c r="N40" s="223"/>
      <c r="O40" s="223"/>
      <c r="P40" s="223"/>
      <c r="Q40" s="223"/>
      <c r="R40" s="223"/>
      <c r="S40" s="223"/>
      <c r="T40" s="223"/>
      <c r="U40" s="223"/>
      <c r="X40" s="101"/>
      <c r="Y40" s="101"/>
    </row>
    <row r="41" spans="1:25" ht="15.95" customHeight="1" x14ac:dyDescent="0.15">
      <c r="B41" s="22" t="s">
        <v>156</v>
      </c>
      <c r="L41" s="102"/>
      <c r="M41" s="223"/>
      <c r="N41" s="223"/>
      <c r="O41" s="223"/>
      <c r="P41" s="223"/>
      <c r="Q41" s="223"/>
      <c r="R41" s="223"/>
      <c r="S41" s="223"/>
      <c r="T41" s="223"/>
      <c r="U41" s="223"/>
      <c r="X41" s="101"/>
      <c r="Y41" s="101"/>
    </row>
    <row r="42" spans="1:25" ht="15.95" customHeight="1" x14ac:dyDescent="0.15">
      <c r="A42" s="102"/>
      <c r="B42" s="217" t="s">
        <v>40</v>
      </c>
      <c r="C42" s="218"/>
      <c r="D42" s="218"/>
      <c r="E42" s="218"/>
      <c r="F42" s="36"/>
      <c r="G42" s="36"/>
      <c r="H42" s="36"/>
      <c r="M42" s="223"/>
      <c r="N42" s="223"/>
      <c r="O42" s="223"/>
      <c r="P42" s="223"/>
      <c r="Q42" s="223"/>
      <c r="R42" s="223"/>
      <c r="S42" s="223"/>
      <c r="T42" s="223"/>
      <c r="U42" s="223"/>
      <c r="X42" s="101"/>
      <c r="Y42" s="101"/>
    </row>
    <row r="43" spans="1:25" ht="15.95" customHeight="1" thickBot="1" x14ac:dyDescent="0.25">
      <c r="A43" s="102"/>
      <c r="B43" s="219"/>
      <c r="C43" s="219"/>
      <c r="D43" s="219"/>
      <c r="E43" s="219"/>
      <c r="F43" s="23"/>
      <c r="G43" s="23"/>
      <c r="H43" s="23"/>
      <c r="I43" s="23"/>
      <c r="J43" s="29"/>
      <c r="M43" s="161"/>
      <c r="N43" s="161"/>
      <c r="O43" s="161"/>
      <c r="P43" s="161"/>
      <c r="Q43" s="161"/>
      <c r="R43" s="161"/>
      <c r="S43" s="161"/>
      <c r="T43" s="161"/>
      <c r="U43" s="161"/>
      <c r="X43" s="101"/>
      <c r="Y43" s="101"/>
    </row>
    <row r="44" spans="1:25" ht="15.95" customHeight="1" thickBot="1" x14ac:dyDescent="0.2">
      <c r="A44" s="102"/>
      <c r="B44" s="24" t="s">
        <v>18</v>
      </c>
      <c r="C44" s="52" t="s">
        <v>12</v>
      </c>
      <c r="D44" s="51"/>
      <c r="E44" s="25" t="s">
        <v>43</v>
      </c>
      <c r="F44" s="25" t="s">
        <v>44</v>
      </c>
      <c r="G44" s="25" t="s">
        <v>45</v>
      </c>
      <c r="H44" s="26" t="s">
        <v>43</v>
      </c>
      <c r="I44" s="29"/>
      <c r="K44" s="92"/>
      <c r="T44" s="22"/>
      <c r="X44" s="101"/>
    </row>
    <row r="45" spans="1:25" ht="15.95" customHeight="1" x14ac:dyDescent="0.15">
      <c r="A45" s="102"/>
      <c r="B45" s="15" t="s">
        <v>78</v>
      </c>
      <c r="C45" s="114" t="s">
        <v>90</v>
      </c>
      <c r="D45" s="11" t="s">
        <v>34</v>
      </c>
      <c r="E45" s="69" t="s">
        <v>172</v>
      </c>
      <c r="F45" s="57">
        <f>E45+2</f>
        <v>45649</v>
      </c>
      <c r="G45" s="57">
        <f>F45</f>
        <v>45649</v>
      </c>
      <c r="H45" s="94">
        <f>G45+2</f>
        <v>45651</v>
      </c>
      <c r="I45" s="129"/>
      <c r="K45" s="92"/>
      <c r="M45" s="142" t="s">
        <v>41</v>
      </c>
      <c r="O45" s="143"/>
      <c r="P45" s="143"/>
      <c r="Q45" s="37"/>
      <c r="R45" s="37"/>
      <c r="S45" s="143"/>
      <c r="T45" s="142" t="s">
        <v>42</v>
      </c>
      <c r="U45" s="143"/>
      <c r="X45" s="29"/>
    </row>
    <row r="46" spans="1:25" ht="15.95" customHeight="1" x14ac:dyDescent="0.15">
      <c r="A46" s="102"/>
      <c r="B46" s="170" t="s">
        <v>76</v>
      </c>
      <c r="C46" s="13" t="s">
        <v>91</v>
      </c>
      <c r="D46" s="8" t="s">
        <v>34</v>
      </c>
      <c r="E46" s="80">
        <f>E45+2</f>
        <v>45649</v>
      </c>
      <c r="F46" s="62">
        <f>E46+2</f>
        <v>45651</v>
      </c>
      <c r="G46" s="62">
        <f>F46</f>
        <v>45651</v>
      </c>
      <c r="H46" s="98">
        <f>G46+3</f>
        <v>45654</v>
      </c>
      <c r="I46" s="129"/>
      <c r="K46" s="103"/>
      <c r="M46" s="103"/>
      <c r="O46" s="143"/>
      <c r="P46" s="143"/>
      <c r="Q46" s="37"/>
      <c r="R46" s="37"/>
      <c r="S46" s="143"/>
      <c r="U46" s="143"/>
      <c r="X46" s="101"/>
    </row>
    <row r="47" spans="1:25" ht="15.95" customHeight="1" thickBot="1" x14ac:dyDescent="0.2">
      <c r="A47" s="102"/>
      <c r="B47" s="5" t="s">
        <v>77</v>
      </c>
      <c r="C47" s="7" t="s">
        <v>92</v>
      </c>
      <c r="D47" s="9" t="s">
        <v>34</v>
      </c>
      <c r="E47" s="85">
        <f>E46+2</f>
        <v>45651</v>
      </c>
      <c r="F47" s="64">
        <f>E47+2</f>
        <v>45653</v>
      </c>
      <c r="G47" s="64">
        <f t="shared" ref="G47:G53" si="2">+F47</f>
        <v>45653</v>
      </c>
      <c r="H47" s="96">
        <f>G47+3</f>
        <v>45656</v>
      </c>
      <c r="K47" s="103"/>
      <c r="M47" s="37" t="s">
        <v>71</v>
      </c>
      <c r="O47" s="143"/>
      <c r="P47" s="143"/>
      <c r="Q47" s="37"/>
      <c r="R47" s="37"/>
      <c r="S47" s="143"/>
      <c r="T47" s="37" t="s">
        <v>46</v>
      </c>
      <c r="U47" s="143"/>
    </row>
    <row r="48" spans="1:25" ht="15.95" customHeight="1" x14ac:dyDescent="0.15">
      <c r="A48" s="180"/>
      <c r="B48" s="171" t="s">
        <v>76</v>
      </c>
      <c r="C48" s="114" t="s">
        <v>108</v>
      </c>
      <c r="D48" s="11" t="s">
        <v>34</v>
      </c>
      <c r="E48" s="69">
        <f>E45+7</f>
        <v>45654</v>
      </c>
      <c r="F48" s="57">
        <f>E48+2</f>
        <v>45656</v>
      </c>
      <c r="G48" s="57">
        <f>F48</f>
        <v>45656</v>
      </c>
      <c r="H48" s="94">
        <f>G48+2</f>
        <v>45658</v>
      </c>
      <c r="I48" s="100"/>
      <c r="K48" s="95"/>
      <c r="M48" s="37" t="s">
        <v>47</v>
      </c>
      <c r="O48" s="143"/>
      <c r="P48" s="143"/>
      <c r="Q48" s="143"/>
      <c r="R48" s="143"/>
      <c r="S48" s="143"/>
      <c r="T48" s="37" t="s">
        <v>48</v>
      </c>
      <c r="U48" s="143"/>
    </row>
    <row r="49" spans="1:23" ht="15.95" customHeight="1" x14ac:dyDescent="0.15">
      <c r="A49" s="180" t="s">
        <v>159</v>
      </c>
      <c r="B49" s="171" t="s">
        <v>160</v>
      </c>
      <c r="C49" s="13" t="s">
        <v>109</v>
      </c>
      <c r="D49" s="8" t="s">
        <v>34</v>
      </c>
      <c r="E49" s="80" t="s">
        <v>157</v>
      </c>
      <c r="F49" s="80" t="s">
        <v>158</v>
      </c>
      <c r="G49" s="62" t="str">
        <f t="shared" si="2"/>
        <v>SKIP</v>
      </c>
      <c r="H49" s="98" t="s">
        <v>157</v>
      </c>
      <c r="I49" s="100"/>
      <c r="K49" s="103"/>
      <c r="L49"/>
      <c r="M49" s="37" t="s">
        <v>49</v>
      </c>
      <c r="N49" s="143"/>
      <c r="O49" s="143"/>
      <c r="P49" s="143"/>
      <c r="Q49" s="143"/>
      <c r="R49" s="143"/>
      <c r="S49" s="142"/>
      <c r="T49" s="160" t="s">
        <v>50</v>
      </c>
      <c r="W49" s="101"/>
    </row>
    <row r="50" spans="1:23" ht="15.95" customHeight="1" thickBot="1" x14ac:dyDescent="0.2">
      <c r="A50" s="180"/>
      <c r="B50" s="5" t="s">
        <v>76</v>
      </c>
      <c r="C50" s="7" t="s">
        <v>110</v>
      </c>
      <c r="D50" s="9" t="s">
        <v>34</v>
      </c>
      <c r="E50" s="85" t="s">
        <v>25</v>
      </c>
      <c r="F50" s="211" t="s">
        <v>32</v>
      </c>
      <c r="G50" s="212" t="str">
        <f t="shared" si="2"/>
        <v>SKIP</v>
      </c>
      <c r="H50" s="96" t="s">
        <v>25</v>
      </c>
      <c r="K50" s="103"/>
      <c r="L50"/>
      <c r="M50" s="37" t="s">
        <v>51</v>
      </c>
      <c r="N50" s="143"/>
      <c r="O50" s="143"/>
      <c r="P50" s="143"/>
      <c r="Q50" s="143"/>
      <c r="R50" s="143"/>
      <c r="S50" s="144"/>
      <c r="T50" s="143"/>
      <c r="W50" s="29"/>
    </row>
    <row r="51" spans="1:23" ht="15.95" customHeight="1" x14ac:dyDescent="0.15">
      <c r="A51" s="180" t="s">
        <v>183</v>
      </c>
      <c r="B51" s="15" t="s">
        <v>168</v>
      </c>
      <c r="C51" s="114" t="s">
        <v>173</v>
      </c>
      <c r="D51" s="11" t="s">
        <v>34</v>
      </c>
      <c r="E51" s="57">
        <f>E48+7</f>
        <v>45661</v>
      </c>
      <c r="F51" s="69">
        <f>E51+2</f>
        <v>45663</v>
      </c>
      <c r="G51" s="57">
        <f t="shared" si="2"/>
        <v>45663</v>
      </c>
      <c r="H51" s="94">
        <f>G51+2</f>
        <v>45665</v>
      </c>
      <c r="K51" s="103"/>
      <c r="L51"/>
      <c r="M51" s="37" t="s">
        <v>52</v>
      </c>
      <c r="W51" s="29"/>
    </row>
    <row r="52" spans="1:23" ht="15.95" customHeight="1" x14ac:dyDescent="0.15">
      <c r="A52" s="180"/>
      <c r="B52" s="170" t="s">
        <v>162</v>
      </c>
      <c r="C52" s="13" t="s">
        <v>126</v>
      </c>
      <c r="D52" s="8" t="s">
        <v>34</v>
      </c>
      <c r="E52" s="62">
        <f>E46+14</f>
        <v>45663</v>
      </c>
      <c r="F52" s="62">
        <f t="shared" ref="F52" si="3">+E52+2</f>
        <v>45665</v>
      </c>
      <c r="G52" s="62">
        <f t="shared" si="2"/>
        <v>45665</v>
      </c>
      <c r="H52" s="63">
        <f>+G52+3</f>
        <v>45668</v>
      </c>
      <c r="K52" s="103"/>
      <c r="L52"/>
    </row>
    <row r="53" spans="1:23" ht="15.95" customHeight="1" thickBot="1" x14ac:dyDescent="0.2">
      <c r="A53" s="180" t="s">
        <v>183</v>
      </c>
      <c r="B53" s="5" t="s">
        <v>168</v>
      </c>
      <c r="C53" s="7" t="s">
        <v>174</v>
      </c>
      <c r="D53" s="9" t="s">
        <v>34</v>
      </c>
      <c r="E53" s="85">
        <f>E47+14</f>
        <v>45665</v>
      </c>
      <c r="F53" s="85">
        <f>E53+2</f>
        <v>45667</v>
      </c>
      <c r="G53" s="64">
        <f t="shared" si="2"/>
        <v>45667</v>
      </c>
      <c r="H53" s="96">
        <f>G53+3</f>
        <v>45670</v>
      </c>
      <c r="K53" s="103"/>
      <c r="L53"/>
    </row>
    <row r="54" spans="1:23" ht="15.95" customHeight="1" x14ac:dyDescent="0.15">
      <c r="B54" s="171" t="s">
        <v>76</v>
      </c>
      <c r="C54" s="114" t="s">
        <v>176</v>
      </c>
      <c r="D54" s="11" t="s">
        <v>34</v>
      </c>
      <c r="E54" s="69">
        <f>E51+7</f>
        <v>45668</v>
      </c>
      <c r="F54" s="57">
        <f>E54+2</f>
        <v>45670</v>
      </c>
      <c r="G54" s="57">
        <f>F54</f>
        <v>45670</v>
      </c>
      <c r="H54" s="94">
        <f>G54+2</f>
        <v>45672</v>
      </c>
      <c r="K54" s="103"/>
      <c r="L54"/>
    </row>
    <row r="55" spans="1:23" ht="15.95" customHeight="1" x14ac:dyDescent="0.15">
      <c r="A55" s="103" t="s">
        <v>130</v>
      </c>
      <c r="B55" s="171" t="s">
        <v>78</v>
      </c>
      <c r="C55" s="13" t="s">
        <v>154</v>
      </c>
      <c r="D55" s="8" t="s">
        <v>34</v>
      </c>
      <c r="E55" s="80">
        <f>E54+2</f>
        <v>45670</v>
      </c>
      <c r="F55" s="80">
        <f>E55+2</f>
        <v>45672</v>
      </c>
      <c r="G55" s="62">
        <f t="shared" ref="G55:G56" si="4">+F55</f>
        <v>45672</v>
      </c>
      <c r="H55" s="98">
        <f>G55+3</f>
        <v>45675</v>
      </c>
      <c r="K55" s="103"/>
      <c r="L55"/>
      <c r="W55" s="29"/>
    </row>
    <row r="56" spans="1:23" ht="15.95" customHeight="1" thickBot="1" x14ac:dyDescent="0.2">
      <c r="B56" s="5" t="s">
        <v>76</v>
      </c>
      <c r="C56" s="7" t="s">
        <v>177</v>
      </c>
      <c r="D56" s="9" t="s">
        <v>34</v>
      </c>
      <c r="E56" s="64">
        <f>E53+7</f>
        <v>45672</v>
      </c>
      <c r="F56" s="64">
        <f t="shared" ref="F56" si="5">+E56+2</f>
        <v>45674</v>
      </c>
      <c r="G56" s="64">
        <f t="shared" si="4"/>
        <v>45674</v>
      </c>
      <c r="H56" s="65">
        <f>G56+3</f>
        <v>45677</v>
      </c>
      <c r="K56" s="103"/>
      <c r="L56"/>
    </row>
    <row r="57" spans="1:23" ht="15.95" customHeight="1" x14ac:dyDescent="0.15">
      <c r="A57" s="102"/>
      <c r="B57" s="22" t="s">
        <v>161</v>
      </c>
      <c r="C57" s="166"/>
      <c r="J57" s="29"/>
    </row>
    <row r="58" spans="1:23" ht="15.95" customHeight="1" x14ac:dyDescent="0.15">
      <c r="A58" s="102"/>
      <c r="B58" s="22" t="s">
        <v>184</v>
      </c>
      <c r="J58" s="29"/>
    </row>
    <row r="59" spans="1:23" ht="15.95" customHeight="1" x14ac:dyDescent="0.15">
      <c r="A59" s="102"/>
      <c r="B59" s="22" t="s">
        <v>156</v>
      </c>
      <c r="J59" s="29"/>
    </row>
    <row r="60" spans="1:23" ht="15.95" customHeight="1" x14ac:dyDescent="0.15">
      <c r="A60" s="102"/>
      <c r="J60" s="29"/>
    </row>
    <row r="61" spans="1:23" ht="15.95" customHeight="1" x14ac:dyDescent="0.15"/>
    <row r="105" spans="2:12" x14ac:dyDescent="0.15">
      <c r="B105" s="31"/>
      <c r="C105" s="32"/>
      <c r="D105" s="32"/>
      <c r="E105" s="32"/>
      <c r="F105" s="32"/>
      <c r="G105" s="30"/>
      <c r="H105" s="31"/>
      <c r="I105" s="29"/>
    </row>
    <row r="106" spans="2:12" x14ac:dyDescent="0.15">
      <c r="B106" s="31"/>
      <c r="C106" s="32"/>
      <c r="D106" s="32"/>
      <c r="E106" s="32"/>
      <c r="F106" s="32"/>
      <c r="G106" s="30"/>
      <c r="H106" s="31"/>
      <c r="I106" s="29"/>
      <c r="J106" s="29"/>
      <c r="K106" s="29"/>
      <c r="L106" s="95"/>
    </row>
    <row r="107" spans="2:12" ht="14.25" x14ac:dyDescent="0.15">
      <c r="B107" s="31"/>
      <c r="C107" s="32"/>
      <c r="D107" s="32"/>
      <c r="E107" s="32"/>
      <c r="F107" s="32"/>
      <c r="G107" s="30"/>
      <c r="H107" s="31"/>
      <c r="I107" s="29"/>
      <c r="J107" s="16"/>
      <c r="K107" s="16"/>
      <c r="L107" s="107"/>
    </row>
    <row r="108" spans="2:12" x14ac:dyDescent="0.15">
      <c r="B108" s="31"/>
      <c r="C108" s="32"/>
      <c r="D108" s="32"/>
      <c r="E108" s="32"/>
      <c r="F108" s="32"/>
      <c r="G108" s="30"/>
      <c r="H108" s="31"/>
      <c r="I108" s="29"/>
      <c r="J108" s="29"/>
      <c r="K108" s="29"/>
      <c r="L108" s="95"/>
    </row>
    <row r="109" spans="2:12" x14ac:dyDescent="0.15">
      <c r="J109" s="29"/>
      <c r="K109" s="29"/>
      <c r="L109" s="95"/>
    </row>
    <row r="110" spans="2:12" x14ac:dyDescent="0.15">
      <c r="J110" s="29"/>
      <c r="K110" s="29"/>
      <c r="L110" s="95"/>
    </row>
    <row r="111" spans="2:12" x14ac:dyDescent="0.15">
      <c r="J111" s="29"/>
      <c r="K111" s="29"/>
      <c r="L111" s="95"/>
    </row>
    <row r="112" spans="2:12" x14ac:dyDescent="0.15">
      <c r="J112" s="29"/>
      <c r="K112" s="29"/>
      <c r="L112" s="95"/>
    </row>
  </sheetData>
  <mergeCells count="7">
    <mergeCell ref="T2:U2"/>
    <mergeCell ref="B9:E10"/>
    <mergeCell ref="B42:E43"/>
    <mergeCell ref="B26:G27"/>
    <mergeCell ref="M9:V10"/>
    <mergeCell ref="B8:J8"/>
    <mergeCell ref="M38:U42"/>
  </mergeCells>
  <phoneticPr fontId="2"/>
  <pageMargins left="0.51181102362204722" right="0.51181102362204722" top="0.35433070866141736" bottom="0.35433070866141736" header="0" footer="0"/>
  <pageSetup paperSize="9" scale="63" orientation="landscape" r:id="rId1"/>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1"/>
  <sheetViews>
    <sheetView topLeftCell="A8" zoomScaleNormal="100" workbookViewId="0">
      <selection activeCell="L35" sqref="L35"/>
    </sheetView>
  </sheetViews>
  <sheetFormatPr defaultRowHeight="13.5" x14ac:dyDescent="0.15"/>
  <cols>
    <col min="1" max="1" width="4.875" style="102" customWidth="1"/>
    <col min="2" max="2" width="22.375" customWidth="1"/>
    <col min="3" max="3" width="7.125" customWidth="1"/>
    <col min="4" max="4" width="3.125" customWidth="1"/>
    <col min="5" max="12" width="14.75" customWidth="1"/>
    <col min="13" max="13" width="6.5" style="118"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74" t="s">
        <v>53</v>
      </c>
      <c r="C2" s="74"/>
      <c r="D2" s="74"/>
      <c r="E2" s="74"/>
      <c r="F2" s="74"/>
      <c r="G2" s="74"/>
      <c r="H2" s="74"/>
      <c r="I2" s="136" t="s">
        <v>54</v>
      </c>
      <c r="J2" s="72"/>
      <c r="K2" s="72"/>
      <c r="L2" s="72"/>
      <c r="M2" s="116"/>
      <c r="N2" s="72"/>
      <c r="O2" s="72"/>
      <c r="P2" s="72"/>
      <c r="S2" s="156">
        <v>45644</v>
      </c>
    </row>
    <row r="3" spans="1:19" ht="23.25" x14ac:dyDescent="0.35">
      <c r="B3" s="75"/>
      <c r="C3" s="45"/>
      <c r="D3" s="45"/>
      <c r="E3" s="45"/>
      <c r="F3" s="45"/>
      <c r="G3" s="45"/>
      <c r="H3" s="45"/>
      <c r="I3" s="45"/>
      <c r="J3" s="45" t="s">
        <v>55</v>
      </c>
      <c r="K3" s="45"/>
      <c r="L3" s="45"/>
      <c r="M3" s="117"/>
    </row>
    <row r="4" spans="1:19" ht="23.25" x14ac:dyDescent="0.35">
      <c r="B4" s="75"/>
      <c r="C4" s="45"/>
      <c r="D4" s="45"/>
      <c r="E4" s="45"/>
      <c r="F4" s="45"/>
      <c r="G4" s="45"/>
      <c r="H4" s="45"/>
      <c r="I4" s="45"/>
      <c r="J4" s="45"/>
      <c r="K4" s="45"/>
      <c r="L4" s="45"/>
      <c r="M4" s="117"/>
    </row>
    <row r="5" spans="1:19" ht="23.25" x14ac:dyDescent="0.35">
      <c r="B5" s="75"/>
      <c r="C5" s="45"/>
      <c r="D5" s="45"/>
      <c r="E5" s="45"/>
      <c r="F5" s="45"/>
      <c r="G5" s="45"/>
      <c r="H5" s="45"/>
      <c r="I5" s="45"/>
      <c r="J5" s="76"/>
      <c r="K5" s="76"/>
      <c r="L5" s="76"/>
    </row>
    <row r="6" spans="1:19" ht="19.5" x14ac:dyDescent="0.3">
      <c r="B6" s="138" t="s">
        <v>56</v>
      </c>
      <c r="C6" s="22"/>
      <c r="D6" s="22"/>
      <c r="E6" s="22"/>
      <c r="F6" s="20"/>
      <c r="G6" s="20"/>
      <c r="H6" s="20"/>
      <c r="I6" s="21"/>
      <c r="J6" s="21"/>
      <c r="K6" s="21"/>
      <c r="L6" s="21"/>
    </row>
    <row r="7" spans="1:19" ht="17.25" x14ac:dyDescent="0.2">
      <c r="B7" s="140" t="s">
        <v>57</v>
      </c>
      <c r="C7" s="49"/>
      <c r="D7" s="49"/>
      <c r="E7" s="49"/>
      <c r="F7" s="141" t="s">
        <v>58</v>
      </c>
      <c r="I7" s="56"/>
      <c r="L7" s="50"/>
    </row>
    <row r="8" spans="1:19" ht="14.25" x14ac:dyDescent="0.15">
      <c r="B8" s="48"/>
      <c r="C8" s="49"/>
      <c r="D8" s="49"/>
      <c r="E8" s="49"/>
      <c r="F8" s="49"/>
      <c r="G8" s="19"/>
      <c r="H8" s="19"/>
      <c r="I8" s="50"/>
      <c r="J8" s="50"/>
      <c r="K8" s="50"/>
      <c r="L8" s="50"/>
    </row>
    <row r="9" spans="1:19" ht="18.75" x14ac:dyDescent="0.3">
      <c r="B9" s="18"/>
      <c r="C9" s="17"/>
      <c r="D9" s="17"/>
      <c r="E9" s="17"/>
      <c r="F9" s="17"/>
      <c r="I9" s="37"/>
    </row>
    <row r="10" spans="1:19" ht="18.75" x14ac:dyDescent="0.3">
      <c r="B10" s="112" t="s">
        <v>59</v>
      </c>
      <c r="C10" s="17"/>
      <c r="D10" s="17"/>
      <c r="E10" s="17"/>
      <c r="F10" s="17"/>
      <c r="I10" s="37"/>
      <c r="M10"/>
    </row>
    <row r="11" spans="1:19" ht="13.5" customHeight="1" thickBot="1" x14ac:dyDescent="0.35">
      <c r="B11" s="112"/>
      <c r="C11" s="17"/>
      <c r="D11" s="17"/>
      <c r="E11" s="17"/>
      <c r="F11" s="17"/>
      <c r="I11" s="37"/>
      <c r="M11"/>
    </row>
    <row r="12" spans="1:19" ht="21" customHeight="1" thickBot="1" x14ac:dyDescent="0.2">
      <c r="B12" s="130" t="s">
        <v>18</v>
      </c>
      <c r="C12" s="131" t="s">
        <v>12</v>
      </c>
      <c r="D12" s="132"/>
      <c r="E12" s="133" t="s">
        <v>43</v>
      </c>
      <c r="F12" s="134" t="s">
        <v>15</v>
      </c>
      <c r="G12" s="134" t="s">
        <v>16</v>
      </c>
      <c r="H12" s="134" t="s">
        <v>60</v>
      </c>
      <c r="I12" s="134" t="s">
        <v>61</v>
      </c>
      <c r="J12" s="134" t="s">
        <v>62</v>
      </c>
      <c r="K12" s="134" t="s">
        <v>63</v>
      </c>
      <c r="L12" s="135" t="s">
        <v>43</v>
      </c>
      <c r="M12"/>
    </row>
    <row r="13" spans="1:19" ht="21" customHeight="1" x14ac:dyDescent="0.2">
      <c r="A13" s="180"/>
      <c r="B13" s="168" t="s">
        <v>133</v>
      </c>
      <c r="C13" s="175" t="s">
        <v>97</v>
      </c>
      <c r="D13" s="176" t="s">
        <v>65</v>
      </c>
      <c r="E13" s="164">
        <v>45648</v>
      </c>
      <c r="F13" s="164" t="s">
        <v>99</v>
      </c>
      <c r="G13" s="164" t="s">
        <v>35</v>
      </c>
      <c r="H13" s="167" t="s">
        <v>35</v>
      </c>
      <c r="I13" s="164" t="s">
        <v>27</v>
      </c>
      <c r="J13" s="164" t="s">
        <v>35</v>
      </c>
      <c r="K13" s="164" t="s">
        <v>35</v>
      </c>
      <c r="L13" s="181">
        <v>45655</v>
      </c>
      <c r="M13"/>
    </row>
    <row r="14" spans="1:19" ht="21" customHeight="1" x14ac:dyDescent="0.2">
      <c r="A14" s="179" t="s">
        <v>75</v>
      </c>
      <c r="B14" s="178" t="s">
        <v>74</v>
      </c>
      <c r="C14" s="182" t="s">
        <v>98</v>
      </c>
      <c r="D14" s="183" t="s">
        <v>65</v>
      </c>
      <c r="E14" s="189">
        <v>45649</v>
      </c>
      <c r="F14" s="173" t="s">
        <v>35</v>
      </c>
      <c r="G14" s="173" t="s">
        <v>99</v>
      </c>
      <c r="H14" s="174" t="s">
        <v>35</v>
      </c>
      <c r="I14" s="173" t="s">
        <v>27</v>
      </c>
      <c r="J14" s="173" t="s">
        <v>35</v>
      </c>
      <c r="K14" s="173" t="s">
        <v>102</v>
      </c>
      <c r="L14" s="184">
        <v>45655</v>
      </c>
      <c r="M14"/>
    </row>
    <row r="15" spans="1:19" ht="21" customHeight="1" thickBot="1" x14ac:dyDescent="0.25">
      <c r="A15" s="180"/>
      <c r="B15" s="165" t="s">
        <v>66</v>
      </c>
      <c r="C15" s="172" t="s">
        <v>85</v>
      </c>
      <c r="D15" s="185" t="s">
        <v>65</v>
      </c>
      <c r="E15" s="186">
        <v>45647</v>
      </c>
      <c r="F15" s="186" t="s">
        <v>35</v>
      </c>
      <c r="G15" s="186" t="s">
        <v>35</v>
      </c>
      <c r="H15" s="187" t="s">
        <v>100</v>
      </c>
      <c r="I15" s="186" t="s">
        <v>27</v>
      </c>
      <c r="J15" s="186" t="s">
        <v>101</v>
      </c>
      <c r="K15" s="186" t="s">
        <v>103</v>
      </c>
      <c r="L15" s="188">
        <v>45655</v>
      </c>
      <c r="M15"/>
      <c r="O15" s="1" t="s">
        <v>64</v>
      </c>
    </row>
    <row r="16" spans="1:19" ht="21" customHeight="1" x14ac:dyDescent="0.2">
      <c r="A16" s="179" t="s">
        <v>75</v>
      </c>
      <c r="B16" s="178" t="s">
        <v>74</v>
      </c>
      <c r="C16" s="182" t="s">
        <v>117</v>
      </c>
      <c r="D16" s="183" t="s">
        <v>65</v>
      </c>
      <c r="E16" s="173" t="s">
        <v>143</v>
      </c>
      <c r="F16" s="198" t="s">
        <v>123</v>
      </c>
      <c r="G16" s="173" t="s">
        <v>35</v>
      </c>
      <c r="H16" s="174" t="s">
        <v>35</v>
      </c>
      <c r="I16" s="173" t="s">
        <v>27</v>
      </c>
      <c r="J16" s="173" t="s">
        <v>35</v>
      </c>
      <c r="K16" s="173" t="s">
        <v>35</v>
      </c>
      <c r="L16" s="196" t="s">
        <v>143</v>
      </c>
      <c r="M16" s="137"/>
    </row>
    <row r="17" spans="1:15" ht="21" customHeight="1" x14ac:dyDescent="0.2">
      <c r="A17" s="180"/>
      <c r="B17" s="168" t="s">
        <v>133</v>
      </c>
      <c r="C17" s="175" t="s">
        <v>118</v>
      </c>
      <c r="D17" s="176" t="s">
        <v>65</v>
      </c>
      <c r="E17" s="164" t="s">
        <v>35</v>
      </c>
      <c r="F17" s="164" t="s">
        <v>35</v>
      </c>
      <c r="G17" s="199" t="s">
        <v>123</v>
      </c>
      <c r="H17" s="167" t="s">
        <v>35</v>
      </c>
      <c r="I17" s="164" t="s">
        <v>27</v>
      </c>
      <c r="J17" s="164" t="s">
        <v>35</v>
      </c>
      <c r="K17" s="199" t="s">
        <v>123</v>
      </c>
      <c r="L17" s="200" t="s">
        <v>35</v>
      </c>
      <c r="M17" s="169"/>
    </row>
    <row r="18" spans="1:15" ht="21" customHeight="1" x14ac:dyDescent="0.2">
      <c r="A18" s="180"/>
      <c r="B18" s="178" t="s">
        <v>66</v>
      </c>
      <c r="C18" s="182" t="s">
        <v>97</v>
      </c>
      <c r="D18" s="183" t="s">
        <v>65</v>
      </c>
      <c r="E18" s="173" t="s">
        <v>35</v>
      </c>
      <c r="F18" s="173" t="s">
        <v>35</v>
      </c>
      <c r="G18" s="173" t="s">
        <v>35</v>
      </c>
      <c r="H18" s="197" t="s">
        <v>123</v>
      </c>
      <c r="I18" s="198" t="s">
        <v>123</v>
      </c>
      <c r="J18" s="173" t="s">
        <v>35</v>
      </c>
      <c r="K18" s="173" t="s">
        <v>35</v>
      </c>
      <c r="L18" s="196" t="s">
        <v>35</v>
      </c>
      <c r="M18" s="169"/>
    </row>
    <row r="19" spans="1:15" ht="21" customHeight="1" x14ac:dyDescent="0.2">
      <c r="A19" s="179" t="s">
        <v>75</v>
      </c>
      <c r="B19" s="178" t="s">
        <v>82</v>
      </c>
      <c r="C19" s="182" t="s">
        <v>98</v>
      </c>
      <c r="D19" s="183" t="s">
        <v>65</v>
      </c>
      <c r="E19" s="173" t="s">
        <v>143</v>
      </c>
      <c r="F19" s="173" t="s">
        <v>35</v>
      </c>
      <c r="G19" s="173" t="s">
        <v>35</v>
      </c>
      <c r="H19" s="174" t="s">
        <v>35</v>
      </c>
      <c r="I19" s="173" t="s">
        <v>27</v>
      </c>
      <c r="J19" s="198" t="s">
        <v>123</v>
      </c>
      <c r="K19" s="198" t="s">
        <v>123</v>
      </c>
      <c r="L19" s="196" t="s">
        <v>143</v>
      </c>
      <c r="M19"/>
      <c r="O19" s="145" t="s">
        <v>41</v>
      </c>
    </row>
    <row r="20" spans="1:15" ht="21" customHeight="1" thickBot="1" x14ac:dyDescent="0.25">
      <c r="A20" s="180"/>
      <c r="B20" s="165" t="s">
        <v>66</v>
      </c>
      <c r="C20" s="172" t="s">
        <v>118</v>
      </c>
      <c r="D20" s="185" t="s">
        <v>65</v>
      </c>
      <c r="E20" s="186" t="s">
        <v>35</v>
      </c>
      <c r="F20" s="186" t="s">
        <v>35</v>
      </c>
      <c r="G20" s="186" t="s">
        <v>35</v>
      </c>
      <c r="H20" s="202" t="s">
        <v>123</v>
      </c>
      <c r="I20" s="186" t="s">
        <v>27</v>
      </c>
      <c r="J20" s="186" t="s">
        <v>35</v>
      </c>
      <c r="K20" s="186" t="s">
        <v>35</v>
      </c>
      <c r="L20" s="201" t="s">
        <v>35</v>
      </c>
      <c r="M20"/>
      <c r="O20" s="138" t="s">
        <v>71</v>
      </c>
    </row>
    <row r="21" spans="1:15" ht="21" customHeight="1" x14ac:dyDescent="0.2">
      <c r="A21" s="180"/>
      <c r="B21" s="178" t="s">
        <v>134</v>
      </c>
      <c r="C21" s="182" t="s">
        <v>135</v>
      </c>
      <c r="D21" s="183" t="s">
        <v>65</v>
      </c>
      <c r="E21" s="173" t="s">
        <v>136</v>
      </c>
      <c r="F21" s="173" t="s">
        <v>138</v>
      </c>
      <c r="G21" s="173" t="s">
        <v>35</v>
      </c>
      <c r="H21" s="174" t="s">
        <v>35</v>
      </c>
      <c r="I21" s="173" t="s">
        <v>35</v>
      </c>
      <c r="J21" s="173" t="s">
        <v>35</v>
      </c>
      <c r="K21" s="173" t="s">
        <v>35</v>
      </c>
      <c r="L21" s="196" t="s">
        <v>142</v>
      </c>
      <c r="M21"/>
    </row>
    <row r="22" spans="1:15" ht="21" customHeight="1" x14ac:dyDescent="0.2">
      <c r="A22" s="179"/>
      <c r="B22" s="178" t="s">
        <v>82</v>
      </c>
      <c r="C22" s="182" t="s">
        <v>145</v>
      </c>
      <c r="D22" s="183" t="s">
        <v>65</v>
      </c>
      <c r="E22" s="173" t="s">
        <v>146</v>
      </c>
      <c r="F22" s="173" t="s">
        <v>132</v>
      </c>
      <c r="G22" s="173" t="s">
        <v>147</v>
      </c>
      <c r="H22" s="174" t="s">
        <v>83</v>
      </c>
      <c r="I22" s="173" t="s">
        <v>27</v>
      </c>
      <c r="J22" s="173" t="s">
        <v>35</v>
      </c>
      <c r="K22" s="173" t="s">
        <v>148</v>
      </c>
      <c r="L22" s="196" t="s">
        <v>149</v>
      </c>
      <c r="M22"/>
      <c r="O22" s="138" t="s">
        <v>47</v>
      </c>
    </row>
    <row r="23" spans="1:15" ht="21" customHeight="1" thickBot="1" x14ac:dyDescent="0.25">
      <c r="A23" s="180"/>
      <c r="B23" s="165" t="s">
        <v>73</v>
      </c>
      <c r="C23" s="172" t="s">
        <v>135</v>
      </c>
      <c r="D23" s="185" t="s">
        <v>65</v>
      </c>
      <c r="E23" s="186" t="s">
        <v>137</v>
      </c>
      <c r="F23" s="186" t="s">
        <v>35</v>
      </c>
      <c r="G23" s="186" t="s">
        <v>35</v>
      </c>
      <c r="H23" s="187" t="s">
        <v>139</v>
      </c>
      <c r="I23" s="186" t="s">
        <v>27</v>
      </c>
      <c r="J23" s="186" t="s">
        <v>140</v>
      </c>
      <c r="K23" s="186" t="s">
        <v>141</v>
      </c>
      <c r="L23" s="201" t="s">
        <v>142</v>
      </c>
      <c r="M23"/>
      <c r="O23" s="138" t="s">
        <v>49</v>
      </c>
    </row>
    <row r="24" spans="1:15" ht="21" customHeight="1" x14ac:dyDescent="0.2">
      <c r="B24" s="178" t="s">
        <v>144</v>
      </c>
      <c r="C24" s="182" t="s">
        <v>185</v>
      </c>
      <c r="D24" s="183" t="s">
        <v>65</v>
      </c>
      <c r="E24" s="173">
        <v>45303</v>
      </c>
      <c r="F24" s="173" t="s">
        <v>191</v>
      </c>
      <c r="G24" s="173" t="s">
        <v>35</v>
      </c>
      <c r="H24" s="174" t="s">
        <v>35</v>
      </c>
      <c r="I24" s="173" t="s">
        <v>27</v>
      </c>
      <c r="J24" s="173" t="s">
        <v>35</v>
      </c>
      <c r="K24" s="173" t="s">
        <v>35</v>
      </c>
      <c r="L24" s="196">
        <v>45310</v>
      </c>
      <c r="O24" s="138" t="s">
        <v>51</v>
      </c>
    </row>
    <row r="25" spans="1:15" ht="21" customHeight="1" x14ac:dyDescent="0.2">
      <c r="B25" s="168" t="s">
        <v>134</v>
      </c>
      <c r="C25" s="175" t="s">
        <v>189</v>
      </c>
      <c r="D25" s="176" t="s">
        <v>65</v>
      </c>
      <c r="E25" s="164">
        <v>45303</v>
      </c>
      <c r="F25" s="164" t="s">
        <v>35</v>
      </c>
      <c r="G25" s="164" t="s">
        <v>191</v>
      </c>
      <c r="H25" s="167" t="s">
        <v>35</v>
      </c>
      <c r="I25" s="164" t="s">
        <v>27</v>
      </c>
      <c r="J25" s="164" t="s">
        <v>35</v>
      </c>
      <c r="K25" s="164" t="s">
        <v>193</v>
      </c>
      <c r="L25" s="200">
        <v>45310</v>
      </c>
      <c r="N25" s="77"/>
    </row>
    <row r="26" spans="1:15" ht="21" customHeight="1" x14ac:dyDescent="0.2">
      <c r="B26" s="178" t="s">
        <v>73</v>
      </c>
      <c r="C26" s="182" t="s">
        <v>189</v>
      </c>
      <c r="D26" s="183" t="s">
        <v>65</v>
      </c>
      <c r="E26" s="173">
        <v>45304</v>
      </c>
      <c r="F26" s="173" t="s">
        <v>35</v>
      </c>
      <c r="G26" s="173" t="s">
        <v>35</v>
      </c>
      <c r="H26" s="174" t="s">
        <v>192</v>
      </c>
      <c r="I26" s="173" t="s">
        <v>194</v>
      </c>
      <c r="J26" s="173" t="s">
        <v>35</v>
      </c>
      <c r="K26" s="173" t="s">
        <v>35</v>
      </c>
      <c r="L26" s="196">
        <v>45307</v>
      </c>
    </row>
    <row r="27" spans="1:15" ht="21" customHeight="1" x14ac:dyDescent="0.2">
      <c r="B27" s="178" t="s">
        <v>188</v>
      </c>
      <c r="C27" s="182" t="s">
        <v>185</v>
      </c>
      <c r="D27" s="183" t="s">
        <v>65</v>
      </c>
      <c r="E27" s="173">
        <v>45304</v>
      </c>
      <c r="F27" s="173" t="s">
        <v>35</v>
      </c>
      <c r="G27" s="173" t="s">
        <v>35</v>
      </c>
      <c r="H27" s="174" t="s">
        <v>35</v>
      </c>
      <c r="I27" s="173" t="s">
        <v>27</v>
      </c>
      <c r="J27" s="173" t="s">
        <v>191</v>
      </c>
      <c r="K27" s="173" t="s">
        <v>195</v>
      </c>
      <c r="L27" s="196">
        <v>45310</v>
      </c>
      <c r="O27" s="145" t="s">
        <v>42</v>
      </c>
    </row>
    <row r="28" spans="1:15" ht="21" customHeight="1" thickBot="1" x14ac:dyDescent="0.25">
      <c r="B28" s="165" t="s">
        <v>73</v>
      </c>
      <c r="C28" s="172" t="s">
        <v>190</v>
      </c>
      <c r="D28" s="185" t="s">
        <v>65</v>
      </c>
      <c r="E28" s="186">
        <v>45307</v>
      </c>
      <c r="F28" s="186" t="s">
        <v>35</v>
      </c>
      <c r="G28" s="186" t="s">
        <v>35</v>
      </c>
      <c r="H28" s="187" t="s">
        <v>193</v>
      </c>
      <c r="I28" s="186" t="s">
        <v>27</v>
      </c>
      <c r="J28" s="186" t="s">
        <v>35</v>
      </c>
      <c r="K28" s="186" t="s">
        <v>35</v>
      </c>
      <c r="L28" s="201">
        <v>45310</v>
      </c>
      <c r="O28" s="138" t="s">
        <v>46</v>
      </c>
    </row>
    <row r="29" spans="1:15" ht="21" customHeight="1" x14ac:dyDescent="0.2">
      <c r="B29" s="177" t="s">
        <v>81</v>
      </c>
      <c r="O29" s="138"/>
    </row>
    <row r="30" spans="1:15" ht="21" customHeight="1" x14ac:dyDescent="0.2">
      <c r="B30" s="177"/>
      <c r="O30" s="138"/>
    </row>
    <row r="31" spans="1:15" ht="21" customHeight="1" x14ac:dyDescent="0.2">
      <c r="B31" s="177"/>
      <c r="M31"/>
      <c r="O31" s="138"/>
    </row>
    <row r="32" spans="1:15" ht="21" customHeight="1" thickBot="1" x14ac:dyDescent="0.25">
      <c r="A32" s="162"/>
      <c r="B32" s="140" t="s">
        <v>67</v>
      </c>
      <c r="C32" s="38"/>
      <c r="D32" s="35"/>
      <c r="E32" s="36"/>
      <c r="F32" s="36"/>
      <c r="G32" s="36"/>
      <c r="H32" s="36"/>
      <c r="J32" s="127"/>
      <c r="M32"/>
      <c r="O32" s="138"/>
    </row>
    <row r="33" spans="1:20" ht="21" customHeight="1" x14ac:dyDescent="0.2">
      <c r="A33" s="162"/>
      <c r="B33" s="149" t="s">
        <v>68</v>
      </c>
      <c r="C33" s="39"/>
      <c r="D33" s="39"/>
      <c r="E33" s="39"/>
      <c r="F33" s="39"/>
      <c r="G33" s="39"/>
      <c r="H33" s="39"/>
      <c r="I33" s="40"/>
      <c r="M33"/>
    </row>
    <row r="34" spans="1:20" ht="21" customHeight="1" x14ac:dyDescent="0.2">
      <c r="A34" s="162"/>
      <c r="B34" s="150" t="s">
        <v>7</v>
      </c>
      <c r="C34" s="29"/>
      <c r="D34" s="29"/>
      <c r="E34" s="29"/>
      <c r="F34" s="29"/>
      <c r="G34" s="29"/>
      <c r="H34" s="29"/>
      <c r="I34" s="41"/>
      <c r="M34"/>
    </row>
    <row r="35" spans="1:20" ht="21" customHeight="1" thickBot="1" x14ac:dyDescent="0.25">
      <c r="A35" s="162"/>
      <c r="B35" s="151" t="s">
        <v>8</v>
      </c>
      <c r="C35" s="42"/>
      <c r="D35" s="43"/>
      <c r="E35" s="42"/>
      <c r="F35" s="42"/>
      <c r="G35" s="42"/>
      <c r="H35" s="42"/>
      <c r="I35" s="47"/>
      <c r="M35"/>
      <c r="O35" s="146"/>
    </row>
    <row r="36" spans="1:20" ht="18" customHeight="1" x14ac:dyDescent="0.2">
      <c r="O36" s="145"/>
    </row>
    <row r="37" spans="1:20" ht="18" customHeight="1" x14ac:dyDescent="0.2">
      <c r="L37" s="22"/>
      <c r="O37" s="145"/>
    </row>
    <row r="38" spans="1:20" ht="18" customHeight="1" x14ac:dyDescent="0.2">
      <c r="K38" s="111"/>
      <c r="L38" s="113"/>
      <c r="M38" s="119"/>
      <c r="O38" s="146"/>
      <c r="S38" s="111"/>
      <c r="T38" s="111"/>
    </row>
    <row r="39" spans="1:20" ht="18" customHeight="1" x14ac:dyDescent="0.2">
      <c r="M39" s="119"/>
      <c r="N39" s="29"/>
      <c r="O39" s="146"/>
      <c r="S39" s="111"/>
      <c r="T39" s="111"/>
    </row>
    <row r="40" spans="1:20" ht="18" customHeight="1" x14ac:dyDescent="0.2">
      <c r="M40" s="119"/>
      <c r="N40" s="22"/>
      <c r="O40" s="146"/>
      <c r="S40" s="111"/>
      <c r="T40" s="111"/>
    </row>
    <row r="41" spans="1:20" ht="18" customHeight="1" x14ac:dyDescent="0.2">
      <c r="N41" s="22"/>
      <c r="S41" s="111"/>
      <c r="T41" s="111"/>
    </row>
    <row r="42" spans="1:20" ht="18" customHeight="1" x14ac:dyDescent="0.15">
      <c r="N42" s="22"/>
      <c r="S42" s="22"/>
    </row>
    <row r="43" spans="1:20" ht="18" customHeight="1" x14ac:dyDescent="0.15">
      <c r="N43" s="22"/>
      <c r="O43" s="22"/>
      <c r="S43" s="22"/>
    </row>
    <row r="44" spans="1:20" ht="18" customHeight="1" x14ac:dyDescent="0.15">
      <c r="S44" s="22"/>
    </row>
    <row r="45" spans="1:20" ht="18" customHeight="1" x14ac:dyDescent="0.2">
      <c r="S45" s="68"/>
    </row>
    <row r="46" spans="1:20" ht="18" customHeight="1" x14ac:dyDescent="0.15">
      <c r="S46" s="23"/>
    </row>
    <row r="47" spans="1:20" ht="18" customHeight="1" x14ac:dyDescent="0.15"/>
    <row r="48" spans="1:20" ht="18" customHeight="1" x14ac:dyDescent="0.15"/>
    <row r="49" spans="11:12" ht="18" customHeight="1" x14ac:dyDescent="0.15"/>
    <row r="50" spans="11:12" ht="18" customHeight="1" x14ac:dyDescent="0.15"/>
    <row r="51" spans="11:12" ht="18" customHeight="1" x14ac:dyDescent="0.15"/>
    <row r="52" spans="11:12" x14ac:dyDescent="0.15">
      <c r="K52" s="29"/>
    </row>
    <row r="53" spans="11:12" ht="18" customHeight="1" x14ac:dyDescent="0.15"/>
    <row r="54" spans="11:12" ht="18" customHeight="1" x14ac:dyDescent="0.15"/>
    <row r="55" spans="11:12" ht="18" customHeight="1" x14ac:dyDescent="0.15"/>
    <row r="56" spans="11:12" ht="18" customHeight="1" x14ac:dyDescent="0.15"/>
    <row r="58" spans="11:12" ht="13.5" customHeight="1" x14ac:dyDescent="0.15"/>
    <row r="61" spans="11:12" x14ac:dyDescent="0.15">
      <c r="L61" s="29"/>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47A73-B108-440C-8671-C8F28055647E}">
  <ds:schemaRefs>
    <ds:schemaRef ds:uri="6cb86264-f2d1-46c2-b3a9-5ac336c4daa8"/>
    <ds:schemaRef ds:uri="http://www.w3.org/XML/1998/namespace"/>
    <ds:schemaRef ds:uri="http://schemas.microsoft.com/office/2006/documentManagement/types"/>
    <ds:schemaRef ds:uri="http://purl.org/dc/terms/"/>
    <ds:schemaRef ds:uri="07d6620f-3d53-499f-a90d-6eca919dc988"/>
    <ds:schemaRef ds:uri="http://schemas.openxmlformats.org/package/2006/metadata/core-properties"/>
    <ds:schemaRef ds:uri="http://purl.org/dc/dcmitype/"/>
    <ds:schemaRef ds:uri="http://schemas.microsoft.com/office/2006/metadata/propertie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2024-02-07T00:45:41Z</cp:lastPrinted>
  <dcterms:created xsi:type="dcterms:W3CDTF">2017-07-04T04:54:27Z</dcterms:created>
  <dcterms:modified xsi:type="dcterms:W3CDTF">2024-12-18T05:11:05Z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