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ongjinagency001-my.sharepoint.com/personal/ryo_kunimitsu_dongjinagency_jp/Documents/ドキュメント/デスクトップ/"/>
    </mc:Choice>
  </mc:AlternateContent>
  <xr:revisionPtr revIDLastSave="5108" documentId="8_{338A4D4E-0C8C-45A1-9029-65662401F09C}" xr6:coauthVersionLast="47" xr6:coauthVersionMax="47" xr10:uidLastSave="{E16C73EB-79BB-4D59-B64D-9F03692E66A0}"/>
  <bookViews>
    <workbookView xWindow="-120" yWindow="-120" windowWidth="29040" windowHeight="1572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3" l="1"/>
  <c r="E18" i="3"/>
  <c r="E22" i="3" s="1"/>
  <c r="I15" i="3"/>
  <c r="H15" i="3" s="1"/>
  <c r="H19" i="3" s="1"/>
  <c r="G14" i="3" l="1"/>
  <c r="G18" i="3" s="1"/>
  <c r="J18" i="3" s="1"/>
  <c r="K14" i="3"/>
  <c r="K18" i="3"/>
  <c r="K13" i="3"/>
  <c r="O15" i="1"/>
  <c r="P15" i="1"/>
  <c r="H13" i="2"/>
  <c r="I13" i="2" s="1"/>
  <c r="J13" i="2" s="1"/>
  <c r="G15" i="2" s="1"/>
  <c r="H15" i="2" s="1"/>
  <c r="I15" i="2" s="1"/>
  <c r="J15" i="2" s="1"/>
  <c r="G14" i="2"/>
  <c r="H14" i="2" s="1"/>
  <c r="I14" i="2" s="1"/>
  <c r="J14" i="2" s="1"/>
  <c r="G16" i="2"/>
  <c r="H16" i="2" s="1"/>
  <c r="I16" i="2" s="1"/>
  <c r="J16" i="2" s="1"/>
  <c r="G18" i="2" s="1"/>
  <c r="Q14" i="2"/>
  <c r="O14" i="2"/>
  <c r="P14" i="3"/>
  <c r="P18" i="3" s="1"/>
  <c r="P22" i="3" s="1"/>
  <c r="P26" i="3" s="1"/>
  <c r="E14" i="1"/>
  <c r="I14" i="1" s="1"/>
  <c r="Q14" i="3"/>
  <c r="G13" i="3" l="1"/>
  <c r="H13" i="3" s="1"/>
  <c r="E17" i="3"/>
  <c r="J17" i="3" s="1"/>
  <c r="J21" i="3" s="1"/>
  <c r="F13" i="3"/>
  <c r="F17" i="3" s="1"/>
  <c r="F21" i="3" s="1"/>
  <c r="F25" i="3" s="1"/>
  <c r="K15" i="3"/>
  <c r="K19" i="3" s="1"/>
  <c r="E19" i="3"/>
  <c r="E23" i="3" s="1"/>
  <c r="G15" i="3"/>
  <c r="G19" i="3" s="1"/>
  <c r="I13" i="3"/>
  <c r="J13" i="3" s="1"/>
  <c r="F14" i="1"/>
  <c r="F17" i="1" s="1"/>
  <c r="G19" i="2"/>
  <c r="H18" i="2"/>
  <c r="I18" i="2" s="1"/>
  <c r="J18" i="2" s="1"/>
  <c r="G17" i="2"/>
  <c r="H17" i="2" s="1"/>
  <c r="I17" i="2" s="1"/>
  <c r="J17" i="2" s="1"/>
  <c r="E17" i="1"/>
  <c r="J14" i="1"/>
  <c r="G14" i="1"/>
  <c r="E15" i="1"/>
  <c r="E18" i="1" s="1"/>
  <c r="E13" i="1"/>
  <c r="J13" i="1" s="1"/>
  <c r="J16" i="1" s="1"/>
  <c r="J12" i="1"/>
  <c r="J15" i="1" s="1"/>
  <c r="I12" i="1"/>
  <c r="I15" i="1" s="1"/>
  <c r="G12" i="1"/>
  <c r="H12" i="1" s="1"/>
  <c r="R14" i="2"/>
  <c r="R17" i="2" s="1"/>
  <c r="R20" i="2" s="1"/>
  <c r="Q17" i="2"/>
  <c r="Q20" i="2" s="1"/>
  <c r="P14" i="2"/>
  <c r="P17" i="2" s="1"/>
  <c r="P20" i="2" s="1"/>
  <c r="O17" i="2"/>
  <c r="O20" i="2" s="1"/>
  <c r="R15" i="1"/>
  <c r="R18" i="1" s="1"/>
  <c r="Q15" i="1"/>
  <c r="Q18" i="1" s="1"/>
  <c r="P18" i="1"/>
  <c r="O18" i="1"/>
  <c r="S14" i="3"/>
  <c r="R14" i="3"/>
  <c r="J14" i="3" l="1"/>
  <c r="K17" i="3"/>
  <c r="K21" i="3" s="1"/>
  <c r="K25" i="3" s="1"/>
  <c r="G17" i="3"/>
  <c r="G21" i="3" s="1"/>
  <c r="G25" i="3" s="1"/>
  <c r="I17" i="3"/>
  <c r="I21" i="3" s="1"/>
  <c r="I25" i="3" s="1"/>
  <c r="E21" i="3"/>
  <c r="E25" i="3" s="1"/>
  <c r="H17" i="3"/>
  <c r="H21" i="3" s="1"/>
  <c r="H19" i="2"/>
  <c r="I19" i="2" s="1"/>
  <c r="J19" i="2" s="1"/>
  <c r="G20" i="2"/>
  <c r="H14" i="1"/>
  <c r="G15" i="1"/>
  <c r="H15" i="1" s="1"/>
  <c r="G18" i="1"/>
  <c r="H18" i="1" s="1"/>
  <c r="I18" i="1" s="1"/>
  <c r="J18" i="1" s="1"/>
  <c r="E21" i="1"/>
  <c r="E16" i="1"/>
  <c r="G13" i="1"/>
  <c r="I13" i="1"/>
  <c r="I16" i="1" s="1"/>
  <c r="G17" i="1"/>
  <c r="H17" i="1" s="1"/>
  <c r="I17" i="1" s="1"/>
  <c r="J17" i="1" s="1"/>
  <c r="E19" i="1"/>
  <c r="G19" i="1" s="1"/>
  <c r="H19" i="1" s="1"/>
  <c r="I19" i="1" s="1"/>
  <c r="J19" i="1" s="1"/>
  <c r="E20" i="3"/>
  <c r="I20" i="3" s="1"/>
  <c r="G20" i="3" s="1"/>
  <c r="K20" i="3" s="1"/>
  <c r="I16" i="3"/>
  <c r="K16" i="3" s="1"/>
  <c r="Q18" i="3"/>
  <c r="Q22" i="3" s="1"/>
  <c r="Q26" i="3" s="1"/>
  <c r="R18" i="3"/>
  <c r="R22" i="3" s="1"/>
  <c r="R26" i="3" s="1"/>
  <c r="S18" i="3"/>
  <c r="S22" i="3" s="1"/>
  <c r="S26" i="3" s="1"/>
  <c r="G21" i="2" l="1"/>
  <c r="H21" i="2" s="1"/>
  <c r="I21" i="2" s="1"/>
  <c r="J21" i="2" s="1"/>
  <c r="H20" i="2"/>
  <c r="I20" i="2" s="1"/>
  <c r="J20" i="2" s="1"/>
  <c r="H13" i="1"/>
  <c r="G16" i="1"/>
  <c r="H16" i="1" s="1"/>
  <c r="E20" i="1"/>
  <c r="J22" i="3"/>
  <c r="E24" i="3"/>
  <c r="H25" i="3" l="1"/>
  <c r="G20" i="1"/>
  <c r="H20" i="1" s="1"/>
  <c r="I20" i="1" s="1"/>
  <c r="J20" i="1" s="1"/>
  <c r="F20" i="1"/>
  <c r="K22" i="3"/>
  <c r="G22" i="3"/>
  <c r="E26" i="3"/>
  <c r="J26" i="3" s="1"/>
  <c r="K26" i="3" s="1"/>
  <c r="I24" i="3"/>
  <c r="G24" i="3" s="1"/>
  <c r="K24" i="3" s="1"/>
  <c r="G26" i="3" l="1"/>
  <c r="H23" i="3"/>
  <c r="I23" i="3" s="1"/>
  <c r="K23" i="3" s="1"/>
  <c r="E27" i="3"/>
  <c r="G23" i="3"/>
  <c r="I19" i="3"/>
  <c r="J25" i="3"/>
  <c r="G24" i="2" l="1"/>
  <c r="H27" i="3"/>
  <c r="I27" i="3" s="1"/>
  <c r="K27" i="3" s="1"/>
  <c r="G27" i="3"/>
  <c r="R23" i="2" l="1"/>
  <c r="Q23" i="2"/>
  <c r="P23" i="2"/>
  <c r="O23" i="2"/>
  <c r="R21" i="1"/>
  <c r="Q21" i="1"/>
  <c r="P21" i="1"/>
  <c r="O21" i="1"/>
  <c r="G22" i="2" l="1"/>
  <c r="G21" i="1"/>
  <c r="H21" i="1" s="1"/>
  <c r="I21" i="1" s="1"/>
  <c r="J21" i="1" s="1"/>
  <c r="E22" i="1"/>
  <c r="G23" i="2" l="1"/>
  <c r="H22" i="2"/>
  <c r="I22" i="2" s="1"/>
  <c r="J22" i="2" s="1"/>
  <c r="E23" i="1"/>
  <c r="G22" i="1"/>
  <c r="H22" i="1" s="1"/>
  <c r="I22" i="1" s="1"/>
  <c r="J22" i="1" s="1"/>
  <c r="G23" i="1" l="1"/>
  <c r="H23" i="1" s="1"/>
  <c r="I23" i="1" s="1"/>
  <c r="J23" i="1" s="1"/>
  <c r="F23" i="1"/>
  <c r="H24" i="2"/>
  <c r="I24" i="2" s="1"/>
  <c r="J24" i="2" s="1"/>
  <c r="H23" i="2"/>
  <c r="I23" i="2" s="1"/>
  <c r="J23" i="2" s="1"/>
</calcChain>
</file>

<file path=xl/sharedStrings.xml><?xml version="1.0" encoding="utf-8"?>
<sst xmlns="http://schemas.openxmlformats.org/spreadsheetml/2006/main" count="310" uniqueCount="116">
  <si>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</si>
  <si>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</si>
  <si>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</si>
  <si>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</si>
  <si>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</si>
  <si>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</si>
  <si>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</si>
  <si>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</si>
  <si>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</si>
  <si>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</si>
  <si>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</si>
  <si>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</si>
  <si>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</si>
  <si>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</si>
  <si>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</si>
  <si>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</si>
  <si>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</si>
  <si>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</si>
  <si>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</si>
  <si>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</si>
  <si>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</si>
  <si>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</si>
  <si>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</si>
  <si>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</si>
  <si>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</si>
  <si>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</si>
  <si>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</si>
  <si>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</si>
  <si>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PACIFIC BUSAN</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</si>
  <si>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</si>
  <si>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</si>
  <si>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</si>
  <si>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</si>
  <si>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</si>
  <si>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</si>
  <si>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</si>
  <si>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</si>
  <si>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</si>
  <si>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</si>
  <si>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</si>
  <si>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</si>
  <si>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STARSHIP URSA</t>
    <phoneticPr fontId="1"/>
  </si>
  <si>
    <t>PANCON BRIDGE</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</si>
  <si>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</si>
  <si>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</si>
  <si>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</si>
  <si>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</si>
  <si>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</si>
  <si>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</si>
  <si>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</si>
  <si>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</si>
  <si>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</si>
  <si>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</si>
  <si>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</si>
  <si>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</si>
  <si>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</si>
  <si>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</si>
  <si>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</si>
  <si>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KMTC ULSAN</t>
    <phoneticPr fontId="1"/>
  </si>
  <si>
    <t>LAEMCHABANG</t>
    <phoneticPr fontId="1"/>
  </si>
  <si>
    <t>STARSHIP ULSA</t>
    <phoneticPr fontId="1"/>
  </si>
  <si>
    <t>S</t>
    <phoneticPr fontId="1"/>
  </si>
  <si>
    <t>PEGASUS TERA</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</si>
  <si>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</si>
  <si>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</si>
  <si>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PEGASUS PACER</t>
    <phoneticPr fontId="20"/>
  </si>
  <si>
    <t>W</t>
    <phoneticPr fontId="1"/>
  </si>
  <si>
    <t>HONOR OCEAN</t>
    <phoneticPr fontId="20"/>
  </si>
  <si>
    <t>10/19-20</t>
    <phoneticPr fontId="1"/>
  </si>
  <si>
    <t xml:space="preserve">HEUNG-A XIAMEN </t>
    <phoneticPr fontId="1"/>
  </si>
  <si>
    <t>2415</t>
    <phoneticPr fontId="20"/>
  </si>
  <si>
    <t>2422</t>
    <phoneticPr fontId="20"/>
  </si>
  <si>
    <t>0250</t>
    <phoneticPr fontId="1"/>
  </si>
  <si>
    <t>1007</t>
    <phoneticPr fontId="1"/>
  </si>
  <si>
    <t>2450</t>
    <phoneticPr fontId="1"/>
  </si>
  <si>
    <t>1008</t>
    <phoneticPr fontId="1"/>
  </si>
  <si>
    <t>10/26-27</t>
    <phoneticPr fontId="1"/>
  </si>
  <si>
    <t>2463</t>
    <phoneticPr fontId="1"/>
  </si>
  <si>
    <t>0536</t>
    <phoneticPr fontId="1"/>
  </si>
  <si>
    <t>0537</t>
    <phoneticPr fontId="1"/>
  </si>
  <si>
    <t>2416</t>
    <phoneticPr fontId="20"/>
  </si>
  <si>
    <t>0251</t>
    <phoneticPr fontId="1"/>
  </si>
  <si>
    <t>2451</t>
    <phoneticPr fontId="1"/>
  </si>
  <si>
    <t>1009</t>
    <phoneticPr fontId="1"/>
  </si>
  <si>
    <t>2452</t>
    <phoneticPr fontId="1"/>
  </si>
  <si>
    <t>11/2-3</t>
    <phoneticPr fontId="1"/>
  </si>
  <si>
    <t>0214</t>
    <phoneticPr fontId="1"/>
  </si>
  <si>
    <t>0215</t>
    <phoneticPr fontId="1"/>
  </si>
  <si>
    <t>2465</t>
    <phoneticPr fontId="1"/>
  </si>
  <si>
    <t>0538</t>
    <phoneticPr fontId="1"/>
  </si>
  <si>
    <t>0539</t>
    <phoneticPr fontId="1"/>
  </si>
  <si>
    <t>2417</t>
    <phoneticPr fontId="20"/>
  </si>
  <si>
    <t>2423</t>
    <phoneticPr fontId="20"/>
  </si>
  <si>
    <t>0252</t>
    <phoneticPr fontId="1"/>
  </si>
  <si>
    <t>1010</t>
    <phoneticPr fontId="1"/>
  </si>
  <si>
    <t>2453</t>
    <phoneticPr fontId="1"/>
  </si>
  <si>
    <t>1011</t>
    <phoneticPr fontId="1"/>
  </si>
  <si>
    <t>11/9-10</t>
    <phoneticPr fontId="1"/>
  </si>
  <si>
    <t>2467</t>
    <phoneticPr fontId="1"/>
  </si>
  <si>
    <t>0540</t>
    <phoneticPr fontId="1"/>
  </si>
  <si>
    <t>0216</t>
    <phoneticPr fontId="1"/>
  </si>
  <si>
    <t>0541</t>
    <phoneticPr fontId="1"/>
  </si>
  <si>
    <t>2429</t>
    <phoneticPr fontId="20"/>
  </si>
  <si>
    <t>2418</t>
    <phoneticPr fontId="20"/>
  </si>
  <si>
    <t>2424</t>
    <phoneticPr fontId="20"/>
  </si>
  <si>
    <t>0253</t>
    <phoneticPr fontId="1"/>
  </si>
  <si>
    <t>2454</t>
    <phoneticPr fontId="1"/>
  </si>
  <si>
    <t>1012</t>
    <phoneticPr fontId="1"/>
  </si>
  <si>
    <t>2455</t>
    <phoneticPr fontId="1"/>
  </si>
  <si>
    <t>11/16-17</t>
    <phoneticPr fontId="1"/>
  </si>
  <si>
    <t>2469</t>
    <phoneticPr fontId="1"/>
  </si>
  <si>
    <t>0542</t>
    <phoneticPr fontId="1"/>
  </si>
  <si>
    <t>0217</t>
    <phoneticPr fontId="1"/>
  </si>
  <si>
    <t>0543</t>
    <phoneticPr fontId="1"/>
  </si>
  <si>
    <t>-</t>
    <phoneticPr fontId="1"/>
  </si>
  <si>
    <t>SKIP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</si>
</sst>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56">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b/>
      <sz val="11"/>
      <color rgb="FFFF0000"/>
      <name val="ＭＳ Ｐゴシック"/>
      <family val="3"/>
      <charset val="128"/>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0"/>
      <color theme="1"/>
      <name val="游ゴシック"/>
      <family val="3"/>
      <charset val="128"/>
      <scheme val="minor"/>
    </font>
    <font>
      <b/>
      <sz val="17"/>
      <name val="ＭＳ Ｐゴシック"/>
      <family val="3"/>
      <charset val="128"/>
    </font>
    <font>
      <sz val="9"/>
      <color indexed="10"/>
      <name val="Tahoma"/>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s>
  <cellStyleXfs count="2">
    <xf numFmtId="0" fontId="0" fillId="0" borderId="0">
      <alignment vertical="center"/>
    </xf>
    <xf numFmtId="0" fontId="2" fillId="0" borderId="0"/>
  </cellStyleXfs>
  <cellXfs count="225">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6" fillId="0" borderId="0" xfId="1" applyFont="1"/>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7" fillId="0" borderId="0" xfId="0" applyFont="1">
      <alignment vertical="center"/>
    </xf>
    <xf numFmtId="0" fontId="39"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40" fillId="0" borderId="0" xfId="1" applyFont="1"/>
    <xf numFmtId="0" fontId="41" fillId="0" borderId="0" xfId="0" applyFont="1">
      <alignment vertical="center"/>
    </xf>
    <xf numFmtId="0" fontId="34" fillId="0" borderId="0" xfId="1" applyFont="1"/>
    <xf numFmtId="0" fontId="42" fillId="0" borderId="0" xfId="1" applyFont="1"/>
    <xf numFmtId="0" fontId="0" fillId="0" borderId="0" xfId="0" applyAlignment="1">
      <alignment horizontal="right"/>
    </xf>
    <xf numFmtId="0" fontId="43" fillId="0" borderId="0" xfId="1" applyFont="1"/>
    <xf numFmtId="0" fontId="41" fillId="0" borderId="0" xfId="0" applyFont="1" applyAlignment="1"/>
    <xf numFmtId="0" fontId="44" fillId="0" borderId="0" xfId="0" applyFont="1" applyAlignment="1">
      <alignment horizontal="right"/>
    </xf>
    <xf numFmtId="0" fontId="2" fillId="0" borderId="0" xfId="1" applyAlignment="1">
      <alignment horizontal="right"/>
    </xf>
    <xf numFmtId="0" fontId="45" fillId="0" borderId="0" xfId="1" applyFont="1"/>
    <xf numFmtId="0" fontId="46"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5" xfId="1" applyFont="1" applyBorder="1" applyAlignment="1">
      <alignment horizontal="center"/>
    </xf>
    <xf numFmtId="0" fontId="19" fillId="0" borderId="39" xfId="1" applyFont="1" applyBorder="1" applyAlignment="1">
      <alignment horizontal="center"/>
    </xf>
    <xf numFmtId="0" fontId="19" fillId="0" borderId="11" xfId="1" applyFont="1" applyBorder="1" applyAlignment="1">
      <alignment horizontal="center"/>
    </xf>
    <xf numFmtId="0" fontId="19" fillId="0" borderId="36" xfId="1" applyFont="1" applyBorder="1" applyAlignment="1">
      <alignment horizontal="center"/>
    </xf>
    <xf numFmtId="0" fontId="19" fillId="0" borderId="37" xfId="1" applyFont="1" applyBorder="1" applyAlignment="1">
      <alignment horizontal="center"/>
    </xf>
    <xf numFmtId="0" fontId="47" fillId="0" borderId="36" xfId="0" applyFont="1" applyBorder="1" applyAlignment="1">
      <alignment horizontal="center"/>
    </xf>
    <xf numFmtId="0" fontId="48" fillId="0" borderId="14" xfId="1" applyFont="1" applyBorder="1"/>
    <xf numFmtId="0" fontId="48" fillId="2" borderId="19" xfId="1" applyFont="1" applyFill="1" applyBorder="1"/>
    <xf numFmtId="0" fontId="48" fillId="0" borderId="38" xfId="1" applyFont="1" applyBorder="1"/>
    <xf numFmtId="0" fontId="48" fillId="2" borderId="14" xfId="1" applyFont="1" applyFill="1" applyBorder="1"/>
    <xf numFmtId="0" fontId="48" fillId="0" borderId="23" xfId="1" applyFont="1" applyBorder="1"/>
    <xf numFmtId="0" fontId="22" fillId="0" borderId="45" xfId="0" applyFont="1" applyBorder="1" applyAlignment="1">
      <alignment horizontal="center" vertical="center"/>
    </xf>
    <xf numFmtId="49" fontId="48" fillId="0" borderId="15" xfId="1" applyNumberFormat="1" applyFont="1" applyBorder="1" applyAlignment="1">
      <alignment horizontal="right"/>
    </xf>
    <xf numFmtId="0" fontId="48" fillId="0" borderId="16" xfId="1" applyFont="1" applyBorder="1" applyAlignment="1">
      <alignment horizontal="left"/>
    </xf>
    <xf numFmtId="49" fontId="48" fillId="0" borderId="20" xfId="1" applyNumberFormat="1" applyFont="1" applyBorder="1" applyAlignment="1">
      <alignment horizontal="right"/>
    </xf>
    <xf numFmtId="0" fontId="48" fillId="0" borderId="21" xfId="1" applyFont="1" applyBorder="1" applyAlignment="1">
      <alignment horizontal="left"/>
    </xf>
    <xf numFmtId="49" fontId="48" fillId="0" borderId="28" xfId="1" applyNumberFormat="1" applyFont="1" applyBorder="1" applyAlignment="1">
      <alignment horizontal="right"/>
    </xf>
    <xf numFmtId="0" fontId="48" fillId="0" borderId="34" xfId="1" applyFont="1" applyBorder="1" applyAlignment="1">
      <alignment horizontal="left"/>
    </xf>
    <xf numFmtId="49" fontId="48" fillId="0" borderId="24" xfId="1" applyNumberFormat="1" applyFont="1" applyBorder="1" applyAlignment="1">
      <alignment horizontal="right"/>
    </xf>
    <xf numFmtId="0" fontId="48" fillId="0" borderId="25" xfId="1" applyFont="1" applyBorder="1" applyAlignment="1">
      <alignment horizontal="left"/>
    </xf>
    <xf numFmtId="0" fontId="22" fillId="0" borderId="39" xfId="0" applyFont="1" applyBorder="1" applyAlignment="1">
      <alignment horizontal="center" vertical="center"/>
    </xf>
    <xf numFmtId="0" fontId="22" fillId="0" borderId="43" xfId="0" applyFont="1" applyBorder="1" applyAlignment="1">
      <alignment horizontal="center" vertical="center"/>
    </xf>
    <xf numFmtId="176" fontId="48" fillId="0" borderId="17" xfId="1" applyNumberFormat="1" applyFont="1" applyBorder="1" applyAlignment="1">
      <alignment horizontal="center"/>
    </xf>
    <xf numFmtId="176" fontId="48" fillId="0" borderId="15" xfId="1" quotePrefix="1" applyNumberFormat="1" applyFont="1" applyBorder="1" applyAlignment="1">
      <alignment horizontal="center"/>
    </xf>
    <xf numFmtId="176" fontId="48" fillId="0" borderId="22" xfId="1" applyNumberFormat="1" applyFont="1" applyBorder="1" applyAlignment="1">
      <alignment horizontal="center"/>
    </xf>
    <xf numFmtId="176" fontId="48" fillId="0" borderId="22" xfId="1" quotePrefix="1" applyNumberFormat="1" applyFont="1" applyBorder="1" applyAlignment="1">
      <alignment horizontal="center"/>
    </xf>
    <xf numFmtId="176" fontId="48" fillId="0" borderId="20" xfId="1" applyNumberFormat="1" applyFont="1" applyBorder="1" applyAlignment="1">
      <alignment horizontal="center"/>
    </xf>
    <xf numFmtId="176" fontId="48" fillId="0" borderId="27" xfId="1" quotePrefix="1" applyNumberFormat="1" applyFont="1" applyBorder="1" applyAlignment="1">
      <alignment horizontal="center"/>
    </xf>
    <xf numFmtId="176" fontId="48" fillId="0" borderId="27" xfId="1" applyNumberFormat="1" applyFont="1" applyBorder="1" applyAlignment="1">
      <alignment horizontal="center"/>
    </xf>
    <xf numFmtId="176" fontId="48" fillId="0" borderId="28" xfId="1" quotePrefix="1" applyNumberFormat="1" applyFont="1" applyBorder="1" applyAlignment="1">
      <alignment horizontal="center"/>
    </xf>
    <xf numFmtId="176" fontId="48" fillId="0" borderId="17" xfId="1" quotePrefix="1" applyNumberFormat="1" applyFont="1" applyBorder="1" applyAlignment="1">
      <alignment horizontal="center"/>
    </xf>
    <xf numFmtId="176" fontId="48" fillId="0" borderId="18" xfId="1" quotePrefix="1" applyNumberFormat="1" applyFont="1" applyBorder="1" applyAlignment="1">
      <alignment horizontal="center"/>
    </xf>
    <xf numFmtId="176" fontId="48" fillId="0" borderId="29" xfId="1" quotePrefix="1" applyNumberFormat="1" applyFont="1" applyBorder="1" applyAlignment="1">
      <alignment horizontal="center"/>
    </xf>
    <xf numFmtId="176" fontId="48" fillId="0" borderId="29" xfId="1" applyNumberFormat="1" applyFont="1" applyBorder="1" applyAlignment="1">
      <alignment horizontal="center"/>
    </xf>
    <xf numFmtId="176" fontId="48" fillId="0" borderId="26" xfId="1" quotePrefix="1" applyNumberFormat="1" applyFont="1" applyBorder="1" applyAlignment="1">
      <alignment horizontal="center"/>
    </xf>
    <xf numFmtId="176" fontId="48" fillId="0" borderId="26" xfId="1" applyNumberFormat="1" applyFont="1" applyBorder="1" applyAlignment="1">
      <alignment horizontal="center"/>
    </xf>
    <xf numFmtId="176" fontId="48" fillId="0" borderId="24" xfId="1" quotePrefix="1" applyNumberFormat="1" applyFont="1" applyBorder="1" applyAlignment="1">
      <alignment horizontal="center"/>
    </xf>
    <xf numFmtId="176" fontId="48" fillId="0" borderId="20" xfId="1" quotePrefix="1" applyNumberFormat="1" applyFont="1" applyBorder="1" applyAlignment="1">
      <alignment horizontal="center"/>
    </xf>
    <xf numFmtId="0" fontId="22" fillId="0" borderId="36" xfId="0" applyFont="1" applyBorder="1" applyAlignment="1">
      <alignment horizontal="center" vertical="center"/>
    </xf>
    <xf numFmtId="176" fontId="22" fillId="0" borderId="36" xfId="0" applyNumberFormat="1" applyFont="1" applyBorder="1" applyAlignment="1">
      <alignment horizontal="center" vertical="center"/>
    </xf>
    <xf numFmtId="176" fontId="48" fillId="0" borderId="36" xfId="1" quotePrefix="1" applyNumberFormat="1" applyFont="1" applyBorder="1" applyAlignment="1">
      <alignment horizontal="center" vertical="center"/>
    </xf>
    <xf numFmtId="0" fontId="48" fillId="0" borderId="44" xfId="1" applyFont="1" applyBorder="1"/>
    <xf numFmtId="176" fontId="22" fillId="0" borderId="36"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48" fillId="0" borderId="40" xfId="1" quotePrefix="1" applyNumberFormat="1" applyFont="1" applyBorder="1" applyAlignment="1">
      <alignment horizontal="center"/>
    </xf>
    <xf numFmtId="176" fontId="48" fillId="0" borderId="40" xfId="1" applyNumberFormat="1" applyFont="1" applyBorder="1" applyAlignment="1">
      <alignment horizontal="center"/>
    </xf>
    <xf numFmtId="176" fontId="48" fillId="0" borderId="5" xfId="1" quotePrefix="1" applyNumberFormat="1" applyFont="1" applyBorder="1" applyAlignment="1">
      <alignment horizontal="center"/>
    </xf>
    <xf numFmtId="49" fontId="48" fillId="0" borderId="24" xfId="1" quotePrefix="1" applyNumberFormat="1" applyFont="1" applyBorder="1" applyAlignment="1">
      <alignment horizontal="right"/>
    </xf>
    <xf numFmtId="0" fontId="48" fillId="0" borderId="25" xfId="1" applyFont="1" applyBorder="1"/>
    <xf numFmtId="0" fontId="48" fillId="0" borderId="16" xfId="1" applyFont="1" applyBorder="1"/>
    <xf numFmtId="176" fontId="48" fillId="0" borderId="30" xfId="1" applyNumberFormat="1" applyFont="1" applyBorder="1" applyAlignment="1">
      <alignment horizontal="center"/>
    </xf>
    <xf numFmtId="176" fontId="48" fillId="0" borderId="5" xfId="1" applyNumberFormat="1" applyFont="1" applyBorder="1" applyAlignment="1">
      <alignment horizontal="center"/>
    </xf>
    <xf numFmtId="176" fontId="48" fillId="0" borderId="48" xfId="1" applyNumberFormat="1" applyFont="1" applyBorder="1" applyAlignment="1">
      <alignment horizontal="center"/>
    </xf>
    <xf numFmtId="49" fontId="48" fillId="0" borderId="31" xfId="1" applyNumberFormat="1" applyFont="1" applyBorder="1" applyAlignment="1">
      <alignment horizontal="right"/>
    </xf>
    <xf numFmtId="0" fontId="48" fillId="0" borderId="32" xfId="1" applyFont="1" applyBorder="1"/>
    <xf numFmtId="176" fontId="48" fillId="0" borderId="33" xfId="1" applyNumberFormat="1" applyFont="1" applyBorder="1" applyAlignment="1">
      <alignment horizontal="center"/>
    </xf>
    <xf numFmtId="176" fontId="48" fillId="0" borderId="8"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19" fillId="0" borderId="45" xfId="1" applyFont="1" applyBorder="1" applyAlignment="1">
      <alignment horizontal="center" vertical="center"/>
    </xf>
    <xf numFmtId="0" fontId="19" fillId="0" borderId="39" xfId="1" applyFont="1" applyBorder="1" applyAlignment="1">
      <alignment horizontal="center" vertical="center"/>
    </xf>
    <xf numFmtId="0" fontId="19" fillId="0" borderId="36" xfId="1" applyFont="1" applyBorder="1" applyAlignment="1">
      <alignment horizontal="center" vertical="center"/>
    </xf>
    <xf numFmtId="0" fontId="47" fillId="0" borderId="36" xfId="0" applyFont="1" applyBorder="1" applyAlignment="1">
      <alignment horizontal="center" vertical="center"/>
    </xf>
    <xf numFmtId="0" fontId="19" fillId="0" borderId="37" xfId="1" applyFont="1" applyBorder="1" applyAlignment="1">
      <alignment horizontal="center" vertical="center"/>
    </xf>
    <xf numFmtId="0" fontId="53" fillId="0" borderId="0" xfId="0" applyFont="1" applyAlignment="1">
      <alignment vertical="top"/>
    </xf>
    <xf numFmtId="0" fontId="54"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9" fillId="0" borderId="0" xfId="0" applyFont="1">
      <alignment vertical="center"/>
    </xf>
    <xf numFmtId="176" fontId="55" fillId="0" borderId="0" xfId="0" applyNumberFormat="1" applyFont="1" applyAlignment="1">
      <alignment horizontal="left" vertical="center"/>
    </xf>
    <xf numFmtId="0" fontId="30" fillId="0" borderId="0" xfId="1" applyFont="1"/>
    <xf numFmtId="0" fontId="48" fillId="2" borderId="9" xfId="1" applyFont="1" applyFill="1" applyBorder="1"/>
    <xf numFmtId="0" fontId="48" fillId="0" borderId="10" xfId="1" applyFont="1" applyBorder="1"/>
    <xf numFmtId="0" fontId="48" fillId="0" borderId="11" xfId="1" applyFont="1" applyBorder="1"/>
    <xf numFmtId="0" fontId="48" fillId="0" borderId="12" xfId="1" applyFont="1" applyBorder="1" applyAlignment="1">
      <alignment horizontal="center"/>
    </xf>
    <xf numFmtId="0" fontId="48" fillId="0" borderId="10" xfId="1" applyFont="1" applyBorder="1" applyAlignment="1">
      <alignment horizontal="center"/>
    </xf>
    <xf numFmtId="0" fontId="48" fillId="0" borderId="19" xfId="1" applyFont="1" applyBorder="1"/>
    <xf numFmtId="176" fontId="48" fillId="0" borderId="49" xfId="1" applyNumberFormat="1" applyFont="1" applyBorder="1" applyAlignment="1">
      <alignment horizontal="center"/>
    </xf>
    <xf numFmtId="176" fontId="48" fillId="0" borderId="50" xfId="1" quotePrefix="1" applyNumberFormat="1" applyFont="1" applyBorder="1" applyAlignment="1">
      <alignment horizontal="center"/>
    </xf>
    <xf numFmtId="176" fontId="48" fillId="0" borderId="35" xfId="1" applyNumberFormat="1" applyFont="1" applyBorder="1" applyAlignment="1">
      <alignment horizontal="center"/>
    </xf>
    <xf numFmtId="0" fontId="48" fillId="0" borderId="45" xfId="1" applyFont="1" applyBorder="1" applyAlignment="1">
      <alignment horizontal="center" vertical="center"/>
    </xf>
    <xf numFmtId="0" fontId="48" fillId="0" borderId="39" xfId="1" applyFont="1" applyBorder="1" applyAlignment="1">
      <alignment horizontal="center" vertical="center"/>
    </xf>
    <xf numFmtId="0" fontId="48" fillId="0" borderId="11" xfId="1" applyFont="1" applyBorder="1" applyAlignment="1">
      <alignment horizontal="center" vertical="center"/>
    </xf>
    <xf numFmtId="0" fontId="48" fillId="0" borderId="36" xfId="1" applyFont="1" applyBorder="1" applyAlignment="1">
      <alignment horizontal="center" vertical="center"/>
    </xf>
    <xf numFmtId="0" fontId="48" fillId="0" borderId="37" xfId="1" applyFont="1" applyBorder="1" applyAlignment="1">
      <alignment horizontal="center" vertical="center"/>
    </xf>
    <xf numFmtId="176" fontId="48" fillId="0" borderId="35" xfId="1" quotePrefix="1" applyNumberFormat="1" applyFont="1" applyBorder="1" applyAlignment="1">
      <alignment horizontal="center"/>
    </xf>
    <xf numFmtId="14" fontId="22" fillId="0" borderId="36" xfId="0" quotePrefix="1" applyNumberFormat="1" applyFont="1" applyBorder="1" applyAlignment="1">
      <alignment horizontal="center" vertical="center"/>
    </xf>
    <xf numFmtId="49" fontId="48" fillId="0" borderId="35" xfId="1" applyNumberFormat="1" applyFont="1" applyBorder="1" applyAlignment="1">
      <alignment horizontal="right"/>
    </xf>
    <xf numFmtId="176" fontId="48" fillId="0" borderId="51" xfId="1" quotePrefix="1" applyNumberFormat="1" applyFont="1" applyBorder="1" applyAlignment="1">
      <alignment horizontal="center"/>
    </xf>
    <xf numFmtId="176" fontId="48" fillId="0" borderId="52" xfId="1" quotePrefix="1" applyNumberFormat="1" applyFont="1" applyBorder="1" applyAlignment="1">
      <alignment horizontal="center"/>
    </xf>
    <xf numFmtId="176" fontId="48" fillId="0" borderId="52" xfId="1" applyNumberFormat="1" applyFont="1" applyBorder="1" applyAlignment="1">
      <alignment horizontal="center"/>
    </xf>
    <xf numFmtId="0" fontId="50" fillId="0" borderId="23" xfId="1" applyFont="1" applyBorder="1"/>
    <xf numFmtId="0" fontId="50" fillId="0" borderId="14" xfId="1" applyFont="1" applyBorder="1"/>
    <xf numFmtId="0" fontId="50" fillId="0" borderId="38" xfId="1" applyFont="1" applyBorder="1"/>
    <xf numFmtId="176" fontId="22" fillId="0" borderId="36" xfId="0" applyNumberFormat="1" applyFont="1" applyBorder="1" applyAlignment="1">
      <alignment horizontal="center" vertical="center"/>
    </xf>
    <xf numFmtId="176" fontId="22" fillId="0" borderId="40" xfId="0" applyNumberFormat="1" applyFont="1" applyBorder="1" applyAlignment="1">
      <alignment horizontal="center" vertical="center"/>
    </xf>
    <xf numFmtId="176" fontId="22" fillId="0" borderId="33" xfId="0" applyNumberFormat="1" applyFont="1" applyBorder="1" applyAlignment="1">
      <alignment horizontal="center" vertical="center"/>
    </xf>
    <xf numFmtId="176" fontId="48" fillId="0" borderId="36" xfId="1" applyNumberFormat="1" applyFont="1" applyBorder="1" applyAlignment="1">
      <alignment horizontal="center" vertical="center"/>
    </xf>
    <xf numFmtId="176" fontId="48" fillId="0" borderId="40" xfId="1" applyNumberFormat="1" applyFont="1" applyBorder="1" applyAlignment="1">
      <alignment horizontal="center" vertical="center"/>
    </xf>
    <xf numFmtId="176" fontId="48" fillId="0" borderId="33" xfId="1"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41" xfId="0" applyNumberFormat="1" applyFont="1" applyBorder="1" applyAlignment="1">
      <alignment horizontal="center" vertical="center"/>
    </xf>
    <xf numFmtId="176" fontId="22" fillId="0" borderId="42" xfId="0" applyNumberFormat="1" applyFont="1" applyBorder="1" applyAlignment="1">
      <alignment horizontal="center" vertical="center"/>
    </xf>
    <xf numFmtId="176" fontId="48" fillId="0" borderId="37" xfId="1" applyNumberFormat="1" applyFont="1" applyBorder="1" applyAlignment="1">
      <alignment horizontal="center" vertical="center"/>
    </xf>
    <xf numFmtId="176" fontId="48" fillId="0" borderId="41" xfId="1" applyNumberFormat="1" applyFont="1" applyBorder="1" applyAlignment="1">
      <alignment horizontal="center" vertical="center"/>
    </xf>
    <xf numFmtId="176" fontId="48" fillId="0" borderId="42" xfId="1" applyNumberFormat="1" applyFont="1" applyBorder="1" applyAlignment="1">
      <alignment horizontal="center" vertical="center"/>
    </xf>
    <xf numFmtId="0" fontId="48" fillId="0" borderId="45" xfId="0" applyFont="1" applyBorder="1" applyAlignment="1">
      <alignment horizontal="center" vertical="center"/>
    </xf>
    <xf numFmtId="0" fontId="48" fillId="0" borderId="46" xfId="0" applyFont="1" applyBorder="1" applyAlignment="1">
      <alignment horizontal="center" vertical="center"/>
    </xf>
    <xf numFmtId="0" fontId="48" fillId="0" borderId="47" xfId="0" applyFont="1" applyBorder="1" applyAlignment="1">
      <alignment horizontal="center" vertical="center"/>
    </xf>
    <xf numFmtId="0" fontId="48" fillId="0" borderId="39" xfId="0" applyFont="1" applyBorder="1" applyAlignment="1">
      <alignment horizontal="center" vertical="center"/>
    </xf>
    <xf numFmtId="0" fontId="48" fillId="0" borderId="35" xfId="0" applyFont="1" applyBorder="1" applyAlignment="1">
      <alignment horizontal="center" vertical="center"/>
    </xf>
    <xf numFmtId="0" fontId="48" fillId="0" borderId="31" xfId="0" applyFont="1" applyBorder="1" applyAlignment="1">
      <alignment horizontal="center" vertical="center"/>
    </xf>
    <xf numFmtId="0" fontId="48" fillId="0" borderId="43" xfId="0" applyFont="1" applyBorder="1" applyAlignment="1">
      <alignment horizontal="center" vertical="center"/>
    </xf>
    <xf numFmtId="0" fontId="48" fillId="0" borderId="44" xfId="0" applyFont="1" applyBorder="1" applyAlignment="1">
      <alignment horizontal="center" vertical="center"/>
    </xf>
    <xf numFmtId="0" fontId="48" fillId="0" borderId="32" xfId="0" applyFont="1" applyBorder="1" applyAlignment="1">
      <alignment horizontal="center" vertical="center"/>
    </xf>
    <xf numFmtId="14" fontId="48" fillId="0" borderId="36" xfId="0" quotePrefix="1" applyNumberFormat="1" applyFont="1" applyBorder="1" applyAlignment="1">
      <alignment horizontal="center" vertical="center"/>
    </xf>
    <xf numFmtId="14" fontId="48" fillId="0" borderId="40" xfId="0" quotePrefix="1" applyNumberFormat="1" applyFont="1" applyBorder="1" applyAlignment="1">
      <alignment horizontal="center" vertical="center"/>
    </xf>
    <xf numFmtId="14" fontId="48" fillId="0" borderId="33" xfId="0" quotePrefix="1" applyNumberFormat="1" applyFont="1" applyBorder="1" applyAlignment="1">
      <alignment horizontal="center" vertical="center"/>
    </xf>
    <xf numFmtId="14" fontId="22" fillId="0" borderId="36" xfId="0" quotePrefix="1" applyNumberFormat="1" applyFont="1" applyBorder="1" applyAlignment="1">
      <alignment horizontal="center" vertical="center"/>
    </xf>
    <xf numFmtId="0" fontId="22" fillId="0" borderId="40" xfId="0" quotePrefix="1" applyFont="1" applyBorder="1" applyAlignment="1">
      <alignment horizontal="center" vertical="center"/>
    </xf>
    <xf numFmtId="0" fontId="22" fillId="0" borderId="33" xfId="0" quotePrefix="1" applyFont="1" applyBorder="1" applyAlignment="1">
      <alignment horizontal="center" vertical="center"/>
    </xf>
    <xf numFmtId="14" fontId="8" fillId="0" borderId="0" xfId="1" applyNumberFormat="1" applyFont="1" applyAlignment="1">
      <alignment horizontal="right"/>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38" fillId="0" borderId="0" xfId="1" applyFont="1" applyAlignment="1">
      <alignment horizont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2" fillId="0" borderId="39" xfId="0" applyFont="1" applyBorder="1" applyAlignment="1">
      <alignment horizontal="center" vertical="center"/>
    </xf>
    <xf numFmtId="0" fontId="22" fillId="0" borderId="35" xfId="0" applyFont="1" applyBorder="1" applyAlignment="1">
      <alignment horizontal="center" vertical="center"/>
    </xf>
    <xf numFmtId="0" fontId="22" fillId="0" borderId="31"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32" xfId="0" applyFont="1" applyBorder="1" applyAlignment="1">
      <alignment horizontal="center" vertical="center"/>
    </xf>
    <xf numFmtId="0" fontId="22" fillId="0" borderId="40" xfId="0" applyFont="1" applyBorder="1" applyAlignment="1">
      <alignment horizontal="center" vertical="center"/>
    </xf>
    <xf numFmtId="0" fontId="22" fillId="0" borderId="33" xfId="0" applyFont="1" applyBorder="1" applyAlignment="1">
      <alignment horizontal="center" vertical="center"/>
    </xf>
    <xf numFmtId="176" fontId="48" fillId="0" borderId="36" xfId="1" quotePrefix="1" applyNumberFormat="1" applyFont="1" applyBorder="1" applyAlignment="1">
      <alignment horizontal="center" vertical="center"/>
    </xf>
    <xf numFmtId="176" fontId="48" fillId="0" borderId="40" xfId="1" quotePrefix="1" applyNumberFormat="1" applyFont="1" applyBorder="1" applyAlignment="1">
      <alignment horizontal="center" vertical="center"/>
    </xf>
    <xf numFmtId="176" fontId="48" fillId="0" borderId="33" xfId="1" quotePrefix="1" applyNumberFormat="1" applyFont="1" applyBorder="1" applyAlignment="1">
      <alignment horizontal="center" vertical="center"/>
    </xf>
    <xf numFmtId="176" fontId="22" fillId="0" borderId="36" xfId="0" quotePrefix="1" applyNumberFormat="1" applyFont="1" applyBorder="1" applyAlignment="1">
      <alignment horizontal="center" vertical="center"/>
    </xf>
    <xf numFmtId="176" fontId="22" fillId="0" borderId="40" xfId="0" quotePrefix="1" applyNumberFormat="1" applyFont="1" applyBorder="1" applyAlignment="1">
      <alignment horizontal="center" vertical="center"/>
    </xf>
    <xf numFmtId="176" fontId="22" fillId="0" borderId="33"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41" xfId="0" quotePrefix="1" applyNumberFormat="1" applyFont="1" applyBorder="1" applyAlignment="1">
      <alignment horizontal="center" vertical="center"/>
    </xf>
    <xf numFmtId="176" fontId="22" fillId="0" borderId="42"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topLeftCell="C1" workbookViewId="0">
      <selection activeCell="X3" sqref="X3"/>
    </sheetView>
  </sheetViews>
  <sheetFormatPr defaultRowHeight="18.75"/>
  <cols>
    <col min="1" max="1" width="4.625" customWidth="1"/>
    <col min="2" max="2" width="22.5" customWidth="1"/>
    <col min="3" max="3" width="5.5" bestFit="1" customWidth="1"/>
    <col min="4" max="4" width="2.625" customWidth="1"/>
    <col min="8" max="8" width="12.25"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196">
        <v>45575</v>
      </c>
      <c r="X2" s="196"/>
      <c r="Y2" s="7"/>
      <c r="Z2" s="7"/>
    </row>
    <row r="3" spans="1:26" ht="23.25">
      <c r="B3" s="8" t="s">
        <v>2</v>
      </c>
      <c r="C3" s="9"/>
      <c r="D3" s="9"/>
      <c r="E3" s="9"/>
      <c r="F3" s="9"/>
      <c r="G3" s="9"/>
      <c r="H3" s="9"/>
      <c r="I3" s="9"/>
      <c r="K3" s="10" t="s">
        <v>45</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97"/>
      <c r="C8" s="198"/>
      <c r="D8" s="198"/>
      <c r="E8" s="198"/>
      <c r="F8" s="198"/>
      <c r="G8" s="198"/>
      <c r="H8" s="198"/>
      <c r="I8" s="198"/>
      <c r="J8" s="198"/>
      <c r="P8" s="29" t="s">
        <v>6</v>
      </c>
      <c r="Q8" s="30"/>
      <c r="R8" s="31"/>
      <c r="S8" s="30"/>
      <c r="T8" s="30"/>
      <c r="U8" s="30"/>
      <c r="V8" s="30"/>
      <c r="W8" s="32"/>
    </row>
    <row r="9" spans="1:26" ht="19.5">
      <c r="B9" s="199" t="s">
        <v>7</v>
      </c>
      <c r="C9" s="200"/>
      <c r="D9" s="200"/>
      <c r="E9" s="200"/>
      <c r="F9" s="34"/>
      <c r="G9" s="34"/>
      <c r="H9" s="34"/>
      <c r="I9" s="34"/>
      <c r="P9" s="33"/>
    </row>
    <row r="10" spans="1:26" ht="15.95" customHeight="1" thickBot="1">
      <c r="B10" s="201"/>
      <c r="C10" s="201"/>
      <c r="D10" s="201"/>
      <c r="E10" s="201"/>
      <c r="F10" s="25"/>
      <c r="G10" s="25"/>
      <c r="H10" s="35"/>
      <c r="I10" s="36"/>
      <c r="J10" s="25"/>
      <c r="P10" s="33"/>
    </row>
    <row r="11" spans="1:26" ht="24.95" customHeight="1" thickBot="1">
      <c r="B11" s="67" t="s">
        <v>8</v>
      </c>
      <c r="C11" s="68" t="s">
        <v>9</v>
      </c>
      <c r="D11" s="69"/>
      <c r="E11" s="70" t="s">
        <v>29</v>
      </c>
      <c r="F11" s="70" t="s">
        <v>30</v>
      </c>
      <c r="G11" s="70" t="s">
        <v>31</v>
      </c>
      <c r="H11" s="70" t="s">
        <v>32</v>
      </c>
      <c r="I11" s="70" t="s">
        <v>33</v>
      </c>
      <c r="J11" s="71" t="s">
        <v>29</v>
      </c>
      <c r="K11" s="72" t="s">
        <v>34</v>
      </c>
      <c r="L11" s="73" t="s">
        <v>38</v>
      </c>
      <c r="M11" s="74"/>
      <c r="N11" s="75" t="s">
        <v>40</v>
      </c>
      <c r="O11" s="77" t="s">
        <v>35</v>
      </c>
      <c r="P11" s="75" t="s">
        <v>36</v>
      </c>
      <c r="Q11" s="75" t="s">
        <v>59</v>
      </c>
      <c r="R11" s="76" t="s">
        <v>37</v>
      </c>
    </row>
    <row r="12" spans="1:26" ht="24.95" customHeight="1">
      <c r="A12" s="37"/>
      <c r="B12" s="78" t="s">
        <v>69</v>
      </c>
      <c r="C12" s="84" t="s">
        <v>70</v>
      </c>
      <c r="D12" s="85" t="s">
        <v>11</v>
      </c>
      <c r="E12" s="102">
        <v>45577</v>
      </c>
      <c r="F12" s="102" t="s">
        <v>16</v>
      </c>
      <c r="G12" s="94">
        <f>E12+2</f>
        <v>45579</v>
      </c>
      <c r="H12" s="94">
        <f>G12</f>
        <v>45579</v>
      </c>
      <c r="I12" s="94">
        <f>E12+3</f>
        <v>45580</v>
      </c>
      <c r="J12" s="103">
        <f>E12+6</f>
        <v>45583</v>
      </c>
      <c r="K12" s="203" t="s">
        <v>58</v>
      </c>
      <c r="L12" s="206">
        <v>2415</v>
      </c>
      <c r="M12" s="209" t="s">
        <v>61</v>
      </c>
      <c r="N12" s="190" t="s">
        <v>68</v>
      </c>
      <c r="O12" s="169">
        <v>45588</v>
      </c>
      <c r="P12" s="172">
        <v>45591</v>
      </c>
      <c r="Q12" s="172">
        <v>45593</v>
      </c>
      <c r="R12" s="178">
        <v>45594</v>
      </c>
    </row>
    <row r="13" spans="1:26" ht="24.95" customHeight="1">
      <c r="A13" s="37"/>
      <c r="B13" s="79" t="s">
        <v>62</v>
      </c>
      <c r="C13" s="86" t="s">
        <v>71</v>
      </c>
      <c r="D13" s="87" t="s">
        <v>12</v>
      </c>
      <c r="E13" s="104">
        <f>E12+1</f>
        <v>45578</v>
      </c>
      <c r="F13" s="104" t="s">
        <v>16</v>
      </c>
      <c r="G13" s="105">
        <f>E13+2</f>
        <v>45580</v>
      </c>
      <c r="H13" s="105">
        <f>G13</f>
        <v>45580</v>
      </c>
      <c r="I13" s="105">
        <f>E13+4</f>
        <v>45582</v>
      </c>
      <c r="J13" s="95">
        <f>E13+6</f>
        <v>45584</v>
      </c>
      <c r="K13" s="204"/>
      <c r="L13" s="207"/>
      <c r="M13" s="210"/>
      <c r="N13" s="191"/>
      <c r="O13" s="170"/>
      <c r="P13" s="173"/>
      <c r="Q13" s="173"/>
      <c r="R13" s="179"/>
    </row>
    <row r="14" spans="1:26" ht="24.95" customHeight="1" thickBot="1">
      <c r="A14" s="37"/>
      <c r="B14" s="82" t="s">
        <v>13</v>
      </c>
      <c r="C14" s="90" t="s">
        <v>72</v>
      </c>
      <c r="D14" s="91" t="s">
        <v>14</v>
      </c>
      <c r="E14" s="106">
        <f>E12+3</f>
        <v>45580</v>
      </c>
      <c r="F14" s="106">
        <f>E14+2</f>
        <v>45582</v>
      </c>
      <c r="G14" s="107">
        <f>E14+3</f>
        <v>45583</v>
      </c>
      <c r="H14" s="107">
        <f t="shared" ref="H14:H17" si="0">+G14</f>
        <v>45583</v>
      </c>
      <c r="I14" s="107">
        <f>E14+4</f>
        <v>45584</v>
      </c>
      <c r="J14" s="108">
        <f>E14+6</f>
        <v>45586</v>
      </c>
      <c r="K14" s="205"/>
      <c r="L14" s="208"/>
      <c r="M14" s="211"/>
      <c r="N14" s="192"/>
      <c r="O14" s="171"/>
      <c r="P14" s="174"/>
      <c r="Q14" s="174"/>
      <c r="R14" s="180"/>
    </row>
    <row r="15" spans="1:26" ht="24.95" customHeight="1">
      <c r="A15" s="37"/>
      <c r="B15" s="78" t="s">
        <v>69</v>
      </c>
      <c r="C15" s="84" t="s">
        <v>80</v>
      </c>
      <c r="D15" s="85" t="s">
        <v>11</v>
      </c>
      <c r="E15" s="102">
        <f>E12+7</f>
        <v>45584</v>
      </c>
      <c r="F15" s="102" t="s">
        <v>16</v>
      </c>
      <c r="G15" s="94">
        <f>G12+7</f>
        <v>45586</v>
      </c>
      <c r="H15" s="94">
        <f t="shared" si="0"/>
        <v>45586</v>
      </c>
      <c r="I15" s="94">
        <f>I12+7</f>
        <v>45587</v>
      </c>
      <c r="J15" s="95">
        <f>J12+7</f>
        <v>45590</v>
      </c>
      <c r="K15" s="181" t="s">
        <v>60</v>
      </c>
      <c r="L15" s="184">
        <v>2415</v>
      </c>
      <c r="M15" s="187" t="s">
        <v>57</v>
      </c>
      <c r="N15" s="193" t="s">
        <v>76</v>
      </c>
      <c r="O15" s="169">
        <f>O12+7</f>
        <v>45595</v>
      </c>
      <c r="P15" s="172">
        <f>P12+7</f>
        <v>45598</v>
      </c>
      <c r="Q15" s="169">
        <f>Q12+7</f>
        <v>45600</v>
      </c>
      <c r="R15" s="175">
        <f>R12+7</f>
        <v>45601</v>
      </c>
    </row>
    <row r="16" spans="1:26" ht="24.95" customHeight="1">
      <c r="A16" s="37"/>
      <c r="B16" s="79" t="s">
        <v>62</v>
      </c>
      <c r="C16" s="86" t="s">
        <v>92</v>
      </c>
      <c r="D16" s="87" t="s">
        <v>12</v>
      </c>
      <c r="E16" s="104">
        <f>E13+7</f>
        <v>45585</v>
      </c>
      <c r="F16" s="104" t="s">
        <v>16</v>
      </c>
      <c r="G16" s="105">
        <f>G13+7</f>
        <v>45587</v>
      </c>
      <c r="H16" s="105">
        <f t="shared" si="0"/>
        <v>45587</v>
      </c>
      <c r="I16" s="105">
        <f>I13+7</f>
        <v>45589</v>
      </c>
      <c r="J16" s="95">
        <f>J13+7</f>
        <v>45591</v>
      </c>
      <c r="K16" s="182"/>
      <c r="L16" s="185"/>
      <c r="M16" s="188"/>
      <c r="N16" s="194"/>
      <c r="O16" s="170"/>
      <c r="P16" s="173"/>
      <c r="Q16" s="170"/>
      <c r="R16" s="176"/>
    </row>
    <row r="17" spans="1:27" ht="24.95" customHeight="1" thickBot="1">
      <c r="A17" s="37"/>
      <c r="B17" s="82" t="s">
        <v>13</v>
      </c>
      <c r="C17" s="90" t="s">
        <v>81</v>
      </c>
      <c r="D17" s="91" t="s">
        <v>14</v>
      </c>
      <c r="E17" s="106">
        <f>E14+7</f>
        <v>45587</v>
      </c>
      <c r="F17" s="106">
        <f>F14+7</f>
        <v>45589</v>
      </c>
      <c r="G17" s="107">
        <f>E17+3</f>
        <v>45590</v>
      </c>
      <c r="H17" s="107">
        <f t="shared" si="0"/>
        <v>45590</v>
      </c>
      <c r="I17" s="107">
        <f>H17+1</f>
        <v>45591</v>
      </c>
      <c r="J17" s="108">
        <f>I17+2</f>
        <v>45593</v>
      </c>
      <c r="K17" s="183"/>
      <c r="L17" s="186"/>
      <c r="M17" s="189"/>
      <c r="N17" s="195"/>
      <c r="O17" s="171"/>
      <c r="P17" s="174"/>
      <c r="Q17" s="171"/>
      <c r="R17" s="177"/>
    </row>
    <row r="18" spans="1:27" ht="24.95" customHeight="1">
      <c r="A18" s="37"/>
      <c r="B18" s="78" t="s">
        <v>69</v>
      </c>
      <c r="C18" s="84" t="s">
        <v>91</v>
      </c>
      <c r="D18" s="85" t="s">
        <v>11</v>
      </c>
      <c r="E18" s="94">
        <f>E15+7</f>
        <v>45591</v>
      </c>
      <c r="F18" s="94" t="s">
        <v>16</v>
      </c>
      <c r="G18" s="94">
        <f>E18+2</f>
        <v>45593</v>
      </c>
      <c r="H18" s="94">
        <f>+G18</f>
        <v>45593</v>
      </c>
      <c r="I18" s="94">
        <f>H18+1</f>
        <v>45594</v>
      </c>
      <c r="J18" s="95">
        <f>I18+3</f>
        <v>45597</v>
      </c>
      <c r="K18" s="181" t="s">
        <v>42</v>
      </c>
      <c r="L18" s="184">
        <v>2416</v>
      </c>
      <c r="M18" s="187" t="s">
        <v>57</v>
      </c>
      <c r="N18" s="190" t="s">
        <v>85</v>
      </c>
      <c r="O18" s="169">
        <f>O15+7</f>
        <v>45602</v>
      </c>
      <c r="P18" s="172">
        <f>P15+7</f>
        <v>45605</v>
      </c>
      <c r="Q18" s="172">
        <f>Q15+7</f>
        <v>45607</v>
      </c>
      <c r="R18" s="178">
        <f>R15+7</f>
        <v>45608</v>
      </c>
    </row>
    <row r="19" spans="1:27" ht="24.95" customHeight="1">
      <c r="A19" s="37"/>
      <c r="B19" s="79" t="s">
        <v>64</v>
      </c>
      <c r="C19" s="86" t="s">
        <v>102</v>
      </c>
      <c r="D19" s="87" t="s">
        <v>12</v>
      </c>
      <c r="E19" s="97">
        <f>E18+1</f>
        <v>45592</v>
      </c>
      <c r="F19" s="97" t="s">
        <v>16</v>
      </c>
      <c r="G19" s="97">
        <f>E19+2</f>
        <v>45594</v>
      </c>
      <c r="H19" s="97">
        <f>G19</f>
        <v>45594</v>
      </c>
      <c r="I19" s="97">
        <f>H19+2</f>
        <v>45596</v>
      </c>
      <c r="J19" s="109">
        <f>I19+2</f>
        <v>45598</v>
      </c>
      <c r="K19" s="182"/>
      <c r="L19" s="185"/>
      <c r="M19" s="188"/>
      <c r="N19" s="191"/>
      <c r="O19" s="170"/>
      <c r="P19" s="173"/>
      <c r="Q19" s="173"/>
      <c r="R19" s="179"/>
    </row>
    <row r="20" spans="1:27" ht="24.95" customHeight="1" thickBot="1">
      <c r="A20" s="37"/>
      <c r="B20" s="82" t="s">
        <v>13</v>
      </c>
      <c r="C20" s="90" t="s">
        <v>93</v>
      </c>
      <c r="D20" s="91" t="s">
        <v>14</v>
      </c>
      <c r="E20" s="106">
        <f>E19+2</f>
        <v>45594</v>
      </c>
      <c r="F20" s="106">
        <f>E20+2</f>
        <v>45596</v>
      </c>
      <c r="G20" s="107">
        <f>E20+3</f>
        <v>45597</v>
      </c>
      <c r="H20" s="107">
        <f>G20</f>
        <v>45597</v>
      </c>
      <c r="I20" s="107">
        <f>H20+1</f>
        <v>45598</v>
      </c>
      <c r="J20" s="108">
        <f>I20+2</f>
        <v>45600</v>
      </c>
      <c r="K20" s="183"/>
      <c r="L20" s="186"/>
      <c r="M20" s="189"/>
      <c r="N20" s="192"/>
      <c r="O20" s="171"/>
      <c r="P20" s="174"/>
      <c r="Q20" s="174"/>
      <c r="R20" s="180"/>
    </row>
    <row r="21" spans="1:27" ht="24.95" customHeight="1">
      <c r="A21" s="37"/>
      <c r="B21" s="78" t="s">
        <v>69</v>
      </c>
      <c r="C21" s="84" t="s">
        <v>103</v>
      </c>
      <c r="D21" s="85" t="s">
        <v>11</v>
      </c>
      <c r="E21" s="94">
        <f>E18+7</f>
        <v>45598</v>
      </c>
      <c r="F21" s="94" t="s">
        <v>16</v>
      </c>
      <c r="G21" s="94">
        <f>E21+2</f>
        <v>45600</v>
      </c>
      <c r="H21" s="94">
        <f>+G21</f>
        <v>45600</v>
      </c>
      <c r="I21" s="94">
        <f>H21+1</f>
        <v>45601</v>
      </c>
      <c r="J21" s="95">
        <f>I21+3</f>
        <v>45604</v>
      </c>
      <c r="K21" s="203" t="s">
        <v>58</v>
      </c>
      <c r="L21" s="206">
        <v>2416</v>
      </c>
      <c r="M21" s="209" t="s">
        <v>39</v>
      </c>
      <c r="N21" s="193" t="s">
        <v>97</v>
      </c>
      <c r="O21" s="169">
        <f>O18+7</f>
        <v>45609</v>
      </c>
      <c r="P21" s="172">
        <f>P18+7</f>
        <v>45612</v>
      </c>
      <c r="Q21" s="169">
        <f>Q18+7</f>
        <v>45614</v>
      </c>
      <c r="R21" s="175">
        <f>R18+7</f>
        <v>45615</v>
      </c>
    </row>
    <row r="22" spans="1:27" ht="24.95" customHeight="1">
      <c r="A22" s="37"/>
      <c r="B22" s="79" t="s">
        <v>62</v>
      </c>
      <c r="C22" s="86" t="s">
        <v>104</v>
      </c>
      <c r="D22" s="87" t="s">
        <v>12</v>
      </c>
      <c r="E22" s="97">
        <f>E21+1</f>
        <v>45599</v>
      </c>
      <c r="F22" s="97" t="s">
        <v>16</v>
      </c>
      <c r="G22" s="97">
        <f>E22+2</f>
        <v>45601</v>
      </c>
      <c r="H22" s="97">
        <f>G22</f>
        <v>45601</v>
      </c>
      <c r="I22" s="97">
        <f>H22+2</f>
        <v>45603</v>
      </c>
      <c r="J22" s="109">
        <f>I22+2</f>
        <v>45605</v>
      </c>
      <c r="K22" s="204"/>
      <c r="L22" s="207"/>
      <c r="M22" s="210"/>
      <c r="N22" s="212"/>
      <c r="O22" s="170"/>
      <c r="P22" s="173"/>
      <c r="Q22" s="170"/>
      <c r="R22" s="176"/>
    </row>
    <row r="23" spans="1:27" ht="24.95" customHeight="1" thickBot="1">
      <c r="A23" s="37"/>
      <c r="B23" s="82" t="s">
        <v>13</v>
      </c>
      <c r="C23" s="90" t="s">
        <v>105</v>
      </c>
      <c r="D23" s="91" t="s">
        <v>14</v>
      </c>
      <c r="E23" s="106">
        <f>E22+2</f>
        <v>45601</v>
      </c>
      <c r="F23" s="106">
        <f>E23+2</f>
        <v>45603</v>
      </c>
      <c r="G23" s="107">
        <f>E23+3</f>
        <v>45604</v>
      </c>
      <c r="H23" s="107">
        <f>G23</f>
        <v>45604</v>
      </c>
      <c r="I23" s="107">
        <f>H23+1</f>
        <v>45605</v>
      </c>
      <c r="J23" s="108">
        <f>I23+2</f>
        <v>45607</v>
      </c>
      <c r="K23" s="205"/>
      <c r="L23" s="208"/>
      <c r="M23" s="211"/>
      <c r="N23" s="213"/>
      <c r="O23" s="171"/>
      <c r="P23" s="174"/>
      <c r="Q23" s="171"/>
      <c r="R23" s="177"/>
    </row>
    <row r="24" spans="1:27" ht="15.95" customHeight="1">
      <c r="B24" s="39"/>
      <c r="D24" s="40"/>
      <c r="E24" s="41"/>
      <c r="F24" s="41"/>
      <c r="I24" s="42"/>
      <c r="J24" s="41"/>
      <c r="K24" s="41"/>
      <c r="L24" s="41"/>
      <c r="M24" s="41"/>
      <c r="N24" s="41"/>
      <c r="O24" s="37"/>
      <c r="P24" s="41"/>
    </row>
    <row r="25" spans="1:27" ht="15.95" customHeight="1">
      <c r="B25" s="39"/>
      <c r="C25" s="42"/>
      <c r="D25" s="40"/>
      <c r="E25" s="47"/>
      <c r="F25" s="41"/>
      <c r="G25" s="41"/>
      <c r="H25" s="47"/>
      <c r="I25" s="47"/>
      <c r="J25" s="43"/>
      <c r="O25" s="37"/>
      <c r="P25" s="47"/>
    </row>
    <row r="26" spans="1:27" ht="15.95" customHeight="1">
      <c r="B26" s="44"/>
      <c r="C26" s="42"/>
      <c r="K26" s="23"/>
      <c r="L26" s="23"/>
      <c r="M26" s="23"/>
      <c r="N26" s="23"/>
      <c r="Z26" s="45"/>
      <c r="AA26" s="45"/>
    </row>
    <row r="27" spans="1:27" ht="15.95" customHeight="1">
      <c r="A27" s="38"/>
      <c r="B27" s="44"/>
      <c r="K27" s="23"/>
      <c r="L27" s="23"/>
      <c r="M27" s="23"/>
      <c r="N27" s="23"/>
      <c r="Z27" s="25"/>
    </row>
    <row r="28" spans="1:27" ht="15.95" customHeight="1">
      <c r="A28" s="56"/>
      <c r="K28" s="57"/>
      <c r="L28" s="57"/>
      <c r="M28" s="57"/>
      <c r="N28" s="57"/>
      <c r="O28" s="62"/>
      <c r="P28" s="202" t="s">
        <v>17</v>
      </c>
      <c r="Q28" s="202"/>
      <c r="R28" s="202"/>
      <c r="S28" s="202"/>
      <c r="T28" s="202"/>
      <c r="U28" s="202"/>
      <c r="V28" s="202"/>
      <c r="W28" s="202"/>
      <c r="X28" s="202"/>
      <c r="Z28" s="25"/>
    </row>
    <row r="29" spans="1:27" ht="15.95" customHeight="1">
      <c r="A29" s="56"/>
      <c r="K29" s="23"/>
      <c r="L29" s="23"/>
      <c r="M29" s="23"/>
      <c r="N29" s="23"/>
      <c r="O29"/>
      <c r="P29" s="202"/>
      <c r="Q29" s="202"/>
      <c r="R29" s="202"/>
      <c r="S29" s="202"/>
      <c r="T29" s="202"/>
      <c r="U29" s="202"/>
      <c r="V29" s="202"/>
      <c r="W29" s="202"/>
      <c r="X29" s="202"/>
    </row>
    <row r="30" spans="1:27" ht="15.95" customHeight="1">
      <c r="A30" s="37"/>
      <c r="K30" s="23"/>
      <c r="L30" s="23"/>
      <c r="M30" s="23"/>
      <c r="N30" s="23"/>
      <c r="O30"/>
      <c r="P30" s="202"/>
      <c r="Q30" s="202"/>
      <c r="R30" s="202"/>
      <c r="S30" s="202"/>
      <c r="T30" s="202"/>
      <c r="U30" s="202"/>
      <c r="V30" s="202"/>
      <c r="W30" s="202"/>
      <c r="X30" s="202"/>
    </row>
    <row r="31" spans="1:27" ht="15.95" customHeight="1">
      <c r="A31" s="37"/>
      <c r="K31" s="23"/>
      <c r="L31" s="23"/>
      <c r="M31" s="23"/>
      <c r="N31" s="23"/>
      <c r="O31"/>
      <c r="P31" s="46"/>
      <c r="Q31" s="46"/>
      <c r="R31" s="46"/>
      <c r="S31" s="46"/>
      <c r="T31" s="46"/>
      <c r="U31" s="46"/>
      <c r="V31" s="46"/>
      <c r="W31" s="46"/>
      <c r="X31" s="46"/>
    </row>
    <row r="32" spans="1:27" ht="15.95" customHeight="1">
      <c r="A32" s="37"/>
      <c r="K32" s="23"/>
      <c r="L32" s="23"/>
      <c r="M32" s="23"/>
      <c r="N32" s="23"/>
      <c r="O32"/>
      <c r="W32" s="48"/>
      <c r="Z32" s="25"/>
    </row>
    <row r="33" spans="1:24" ht="15.95" customHeight="1">
      <c r="A33" s="37"/>
      <c r="K33" s="23"/>
      <c r="L33" s="23"/>
      <c r="M33" s="23"/>
      <c r="N33" s="23"/>
      <c r="O33"/>
      <c r="P33" s="49" t="s">
        <v>19</v>
      </c>
      <c r="R33" s="50"/>
      <c r="S33" s="50"/>
      <c r="T33" s="51"/>
      <c r="U33" s="51"/>
      <c r="V33" s="50"/>
      <c r="W33" s="49" t="s">
        <v>20</v>
      </c>
      <c r="X33" s="50"/>
    </row>
    <row r="34" spans="1:24" ht="15.95" customHeight="1">
      <c r="A34" s="37"/>
      <c r="K34" s="23"/>
      <c r="L34" s="23"/>
      <c r="M34" s="23"/>
      <c r="N34" s="23"/>
      <c r="O34"/>
      <c r="P34" s="23"/>
      <c r="R34" s="50"/>
      <c r="S34" s="50"/>
      <c r="T34" s="51"/>
      <c r="U34" s="51"/>
      <c r="V34" s="50"/>
      <c r="X34" s="50"/>
    </row>
    <row r="35" spans="1:24" ht="15.95" customHeight="1">
      <c r="A35" s="37"/>
      <c r="K35" s="23"/>
      <c r="L35" s="23"/>
      <c r="M35" s="23"/>
      <c r="N35" s="23"/>
      <c r="O35"/>
      <c r="P35" s="51" t="s">
        <v>63</v>
      </c>
      <c r="R35" s="50"/>
      <c r="S35" s="50"/>
      <c r="T35" s="51"/>
      <c r="U35" s="51"/>
      <c r="V35" s="50"/>
      <c r="W35" s="51" t="s">
        <v>21</v>
      </c>
      <c r="X35" s="50"/>
    </row>
    <row r="36" spans="1:24" ht="15.95" customHeight="1">
      <c r="A36" s="37"/>
      <c r="K36" s="23"/>
      <c r="L36" s="23"/>
      <c r="M36" s="23"/>
      <c r="N36" s="23"/>
      <c r="O36"/>
      <c r="P36" s="51" t="s">
        <v>22</v>
      </c>
      <c r="R36" s="50"/>
      <c r="S36" s="50"/>
      <c r="T36" s="50"/>
      <c r="U36" s="50"/>
      <c r="V36" s="50"/>
      <c r="W36" s="51" t="s">
        <v>23</v>
      </c>
      <c r="X36" s="50"/>
    </row>
    <row r="37" spans="1:24" ht="15.95" customHeight="1">
      <c r="A37" s="37"/>
      <c r="J37" s="25"/>
      <c r="P37" s="51" t="s">
        <v>24</v>
      </c>
      <c r="Q37" s="50"/>
      <c r="R37" s="50"/>
      <c r="S37" s="50"/>
      <c r="T37" s="50"/>
      <c r="U37" s="50"/>
      <c r="V37" s="49"/>
      <c r="W37" s="54" t="s">
        <v>25</v>
      </c>
    </row>
    <row r="38" spans="1:24" ht="15.95" customHeight="1">
      <c r="A38" s="37"/>
      <c r="J38" s="25"/>
      <c r="P38" s="51" t="s">
        <v>26</v>
      </c>
      <c r="Q38" s="50"/>
      <c r="R38" s="50"/>
      <c r="S38" s="50"/>
      <c r="T38" s="50"/>
      <c r="U38" s="50"/>
      <c r="V38" s="55"/>
      <c r="W38" s="50"/>
    </row>
    <row r="39" spans="1:24" ht="15.95" customHeight="1">
      <c r="A39" s="37"/>
      <c r="J39" s="25"/>
      <c r="P39" s="51" t="s">
        <v>27</v>
      </c>
    </row>
    <row r="40" spans="1:24" ht="15.95" customHeight="1">
      <c r="A40" s="37"/>
      <c r="J40" s="25"/>
    </row>
    <row r="41" spans="1:24" ht="15.95" customHeight="1"/>
    <row r="74" spans="2:9">
      <c r="B74" s="36"/>
      <c r="C74" s="58"/>
      <c r="D74" s="58"/>
      <c r="E74" s="58"/>
      <c r="F74" s="58"/>
      <c r="G74" s="59"/>
      <c r="H74" s="36"/>
      <c r="I74" s="25"/>
    </row>
    <row r="75" spans="2:9">
      <c r="B75" s="36"/>
      <c r="C75" s="58"/>
      <c r="D75" s="58"/>
      <c r="E75" s="58"/>
      <c r="F75" s="58"/>
      <c r="G75" s="59"/>
      <c r="H75" s="36"/>
      <c r="I75" s="25"/>
    </row>
    <row r="76" spans="2:9">
      <c r="B76" s="36"/>
      <c r="C76" s="58"/>
      <c r="D76" s="58"/>
      <c r="E76" s="58"/>
      <c r="F76" s="58"/>
      <c r="G76" s="59"/>
      <c r="H76" s="36"/>
      <c r="I76" s="25"/>
    </row>
    <row r="77" spans="2:9">
      <c r="B77" s="36"/>
      <c r="C77" s="58"/>
      <c r="D77" s="58"/>
      <c r="E77" s="58"/>
      <c r="F77" s="58"/>
      <c r="G77" s="59"/>
      <c r="H77" s="36"/>
      <c r="I77" s="25"/>
    </row>
    <row r="86" spans="10:15">
      <c r="J86" s="25"/>
      <c r="K86" s="25"/>
      <c r="L86" s="25"/>
      <c r="M86" s="25"/>
      <c r="N86" s="25"/>
      <c r="O86" s="57"/>
    </row>
    <row r="87" spans="10:15">
      <c r="J87" s="44"/>
      <c r="K87" s="44"/>
      <c r="L87" s="44"/>
      <c r="M87" s="44"/>
      <c r="N87" s="44"/>
      <c r="O87" s="60"/>
    </row>
    <row r="88" spans="10:15">
      <c r="J88" s="25"/>
      <c r="K88" s="25"/>
      <c r="L88" s="25"/>
      <c r="M88" s="25"/>
      <c r="N88" s="25"/>
      <c r="O88" s="57"/>
    </row>
    <row r="89" spans="10:15">
      <c r="J89" s="25"/>
      <c r="K89" s="25"/>
      <c r="L89" s="25"/>
      <c r="M89" s="25"/>
      <c r="N89" s="25"/>
      <c r="O89" s="57"/>
    </row>
    <row r="90" spans="10:15">
      <c r="J90" s="25"/>
      <c r="K90" s="25"/>
      <c r="L90" s="25"/>
      <c r="M90" s="25"/>
      <c r="N90" s="25"/>
      <c r="O90" s="57"/>
    </row>
    <row r="91" spans="10:15">
      <c r="J91" s="25"/>
      <c r="K91" s="25"/>
      <c r="L91" s="25"/>
      <c r="M91" s="25"/>
      <c r="N91" s="25"/>
      <c r="O91" s="57"/>
    </row>
    <row r="92" spans="10:15">
      <c r="J92" s="25"/>
      <c r="K92" s="25"/>
      <c r="L92" s="25"/>
      <c r="M92" s="25"/>
      <c r="N92" s="25"/>
      <c r="O92" s="57"/>
    </row>
  </sheetData>
  <mergeCells count="36">
    <mergeCell ref="W2:X2"/>
    <mergeCell ref="B8:J8"/>
    <mergeCell ref="B9:E10"/>
    <mergeCell ref="P28:X30"/>
    <mergeCell ref="P12:P14"/>
    <mergeCell ref="Q12:Q14"/>
    <mergeCell ref="R12:R14"/>
    <mergeCell ref="K21:K23"/>
    <mergeCell ref="L21:L23"/>
    <mergeCell ref="M21:M23"/>
    <mergeCell ref="N21:N23"/>
    <mergeCell ref="P15:P17"/>
    <mergeCell ref="Q15:Q17"/>
    <mergeCell ref="K12:K14"/>
    <mergeCell ref="L12:L14"/>
    <mergeCell ref="M12:M14"/>
    <mergeCell ref="N12:N14"/>
    <mergeCell ref="O12:O14"/>
    <mergeCell ref="K15:K17"/>
    <mergeCell ref="L15:L17"/>
    <mergeCell ref="M15:M17"/>
    <mergeCell ref="N15:N17"/>
    <mergeCell ref="O15:O17"/>
    <mergeCell ref="K18:K20"/>
    <mergeCell ref="L18:L20"/>
    <mergeCell ref="M18:M20"/>
    <mergeCell ref="N18:N20"/>
    <mergeCell ref="O18:O20"/>
    <mergeCell ref="O21:O23"/>
    <mergeCell ref="P21:P23"/>
    <mergeCell ref="Q21:Q23"/>
    <mergeCell ref="R21:R23"/>
    <mergeCell ref="R15:R17"/>
    <mergeCell ref="P18:P20"/>
    <mergeCell ref="Q18:Q20"/>
    <mergeCell ref="R18:R20"/>
  </mergeCells>
  <phoneticPr fontId="1"/>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B96"/>
  <sheetViews>
    <sheetView workbookViewId="0">
      <selection activeCell="W3" sqref="W3"/>
    </sheetView>
  </sheetViews>
  <sheetFormatPr defaultRowHeight="18.75"/>
  <cols>
    <col min="1" max="1" width="4.625" customWidth="1"/>
    <col min="2" max="2" width="12.5" customWidth="1"/>
    <col min="3" max="3" width="1.125" customWidth="1"/>
    <col min="4" max="4" width="19.75" customWidth="1"/>
    <col min="5" max="5" width="5.5" customWidth="1"/>
    <col min="6" max="6" width="2.75" customWidth="1"/>
    <col min="8" max="8" width="11.75" customWidth="1"/>
    <col min="10" max="10" width="9.125" customWidth="1"/>
    <col min="11" max="11" width="19.75" customWidth="1"/>
    <col min="12" max="12" width="6.875" customWidth="1"/>
    <col min="13" max="13" width="2" customWidth="1"/>
    <col min="14" max="14" width="10.875" customWidth="1"/>
    <col min="15" max="15" width="13.875" style="23" customWidth="1"/>
    <col min="16" max="16" width="16" customWidth="1"/>
    <col min="17" max="17" width="18.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196">
        <v>45575</v>
      </c>
      <c r="X2" s="196"/>
      <c r="Y2" s="7"/>
      <c r="Z2" s="7"/>
    </row>
    <row r="3" spans="1:26" ht="23.25">
      <c r="B3" s="8" t="s">
        <v>2</v>
      </c>
      <c r="C3" s="9"/>
      <c r="D3" s="9"/>
      <c r="E3" s="9"/>
      <c r="F3" s="9"/>
      <c r="G3" s="9"/>
      <c r="H3" s="9"/>
      <c r="I3" s="9"/>
      <c r="K3" s="10" t="s">
        <v>45</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97"/>
      <c r="C8" s="198"/>
      <c r="D8" s="198"/>
      <c r="E8" s="198"/>
      <c r="F8" s="198"/>
      <c r="G8" s="198"/>
      <c r="H8" s="198"/>
      <c r="I8" s="198"/>
      <c r="J8" s="198"/>
      <c r="P8" s="29" t="s">
        <v>6</v>
      </c>
      <c r="Q8" s="30"/>
      <c r="R8" s="31"/>
      <c r="S8" s="30"/>
      <c r="T8" s="30"/>
      <c r="U8" s="30"/>
      <c r="V8" s="30"/>
      <c r="W8" s="32"/>
    </row>
    <row r="9" spans="1:26" ht="15.95" customHeight="1">
      <c r="B9" s="27"/>
      <c r="C9" s="28"/>
      <c r="D9" s="28"/>
      <c r="E9" s="28"/>
      <c r="F9" s="28"/>
      <c r="G9" s="28"/>
      <c r="H9" s="28"/>
      <c r="I9" s="28"/>
      <c r="J9" s="28"/>
      <c r="P9" s="44"/>
      <c r="Q9" s="36"/>
      <c r="R9" s="66"/>
      <c r="S9" s="36"/>
      <c r="T9" s="36"/>
      <c r="U9" s="36"/>
      <c r="V9" s="36"/>
    </row>
    <row r="10" spans="1:26">
      <c r="B10" s="63"/>
      <c r="C10" s="64"/>
      <c r="D10" s="61" t="s">
        <v>18</v>
      </c>
      <c r="E10" s="61"/>
      <c r="F10" s="61"/>
      <c r="G10" s="61"/>
      <c r="H10" s="43"/>
      <c r="I10" s="43"/>
      <c r="J10" s="43"/>
      <c r="P10" s="33"/>
    </row>
    <row r="11" spans="1:26" ht="15.95" customHeight="1" thickBot="1">
      <c r="B11" s="64"/>
      <c r="C11" s="64"/>
      <c r="D11" s="65"/>
      <c r="E11" s="65"/>
      <c r="F11" s="65"/>
      <c r="G11" s="65"/>
      <c r="H11" s="52"/>
      <c r="I11" s="52"/>
      <c r="J11" s="52"/>
      <c r="P11" s="33"/>
    </row>
    <row r="12" spans="1:26" ht="26.1" customHeight="1" thickBot="1">
      <c r="D12" s="129" t="s">
        <v>10</v>
      </c>
      <c r="E12" s="130" t="s">
        <v>9</v>
      </c>
      <c r="F12" s="131"/>
      <c r="G12" s="132" t="s">
        <v>29</v>
      </c>
      <c r="H12" s="132" t="s">
        <v>43</v>
      </c>
      <c r="I12" s="132" t="s">
        <v>44</v>
      </c>
      <c r="J12" s="133" t="s">
        <v>29</v>
      </c>
      <c r="K12" s="134" t="s">
        <v>34</v>
      </c>
      <c r="L12" s="135" t="s">
        <v>38</v>
      </c>
      <c r="M12" s="131"/>
      <c r="N12" s="136" t="s">
        <v>40</v>
      </c>
      <c r="O12" s="137" t="s">
        <v>35</v>
      </c>
      <c r="P12" s="136" t="s">
        <v>36</v>
      </c>
      <c r="Q12" s="136" t="s">
        <v>59</v>
      </c>
      <c r="R12" s="138" t="s">
        <v>37</v>
      </c>
    </row>
    <row r="13" spans="1:26" ht="26.1" customHeight="1" thickBot="1">
      <c r="A13" s="37"/>
      <c r="D13" s="166" t="s">
        <v>67</v>
      </c>
      <c r="E13" s="119" t="s">
        <v>73</v>
      </c>
      <c r="F13" s="120" t="s">
        <v>12</v>
      </c>
      <c r="G13" s="116">
        <v>45579</v>
      </c>
      <c r="H13" s="117">
        <f>G13+2</f>
        <v>45581</v>
      </c>
      <c r="I13" s="117">
        <f>H13</f>
        <v>45581</v>
      </c>
      <c r="J13" s="118">
        <f>I13+3</f>
        <v>45584</v>
      </c>
      <c r="K13" s="83" t="s">
        <v>42</v>
      </c>
      <c r="L13" s="92">
        <v>2415</v>
      </c>
      <c r="M13" s="93" t="s">
        <v>39</v>
      </c>
      <c r="N13" s="161" t="s">
        <v>68</v>
      </c>
      <c r="O13" s="111">
        <v>45588</v>
      </c>
      <c r="P13" s="112">
        <v>45591</v>
      </c>
      <c r="Q13" s="114">
        <v>45593</v>
      </c>
      <c r="R13" s="115">
        <v>45594</v>
      </c>
    </row>
    <row r="14" spans="1:26" ht="26.1" customHeight="1">
      <c r="A14" s="37"/>
      <c r="D14" s="167" t="s">
        <v>65</v>
      </c>
      <c r="E14" s="84" t="s">
        <v>74</v>
      </c>
      <c r="F14" s="121" t="s">
        <v>12</v>
      </c>
      <c r="G14" s="102">
        <f>G13+2</f>
        <v>45581</v>
      </c>
      <c r="H14" s="94">
        <f>G14+2</f>
        <v>45583</v>
      </c>
      <c r="I14" s="94">
        <f t="shared" ref="I14" si="0">+H14</f>
        <v>45583</v>
      </c>
      <c r="J14" s="163">
        <f>I14+3</f>
        <v>45586</v>
      </c>
      <c r="K14" s="203" t="s">
        <v>58</v>
      </c>
      <c r="L14" s="206">
        <v>2415</v>
      </c>
      <c r="M14" s="209" t="s">
        <v>39</v>
      </c>
      <c r="N14" s="193" t="s">
        <v>76</v>
      </c>
      <c r="O14" s="169">
        <f>O13+7</f>
        <v>45595</v>
      </c>
      <c r="P14" s="214">
        <f>P13+7</f>
        <v>45598</v>
      </c>
      <c r="Q14" s="217">
        <f>Q13+7</f>
        <v>45600</v>
      </c>
      <c r="R14" s="220">
        <f>R13+7</f>
        <v>45601</v>
      </c>
    </row>
    <row r="15" spans="1:26" ht="26.1" customHeight="1">
      <c r="A15" s="37"/>
      <c r="D15" s="168" t="s">
        <v>67</v>
      </c>
      <c r="E15" s="162" t="s">
        <v>75</v>
      </c>
      <c r="F15" s="113" t="s">
        <v>12</v>
      </c>
      <c r="G15" s="99">
        <f>J13</f>
        <v>45584</v>
      </c>
      <c r="H15" s="100">
        <f>G15+2</f>
        <v>45586</v>
      </c>
      <c r="I15" s="100">
        <f>H15</f>
        <v>45586</v>
      </c>
      <c r="J15" s="164">
        <f>I15+2</f>
        <v>45588</v>
      </c>
      <c r="K15" s="204"/>
      <c r="L15" s="207"/>
      <c r="M15" s="210"/>
      <c r="N15" s="212"/>
      <c r="O15" s="170"/>
      <c r="P15" s="215"/>
      <c r="Q15" s="218"/>
      <c r="R15" s="221"/>
    </row>
    <row r="16" spans="1:26" ht="26.1" customHeight="1" thickBot="1">
      <c r="A16" s="37"/>
      <c r="D16" s="166" t="s">
        <v>65</v>
      </c>
      <c r="E16" s="119" t="s">
        <v>82</v>
      </c>
      <c r="F16" s="120" t="s">
        <v>12</v>
      </c>
      <c r="G16" s="107">
        <f>G13+7</f>
        <v>45586</v>
      </c>
      <c r="H16" s="107">
        <f t="shared" ref="H16:H20" si="1">+G16+2</f>
        <v>45588</v>
      </c>
      <c r="I16" s="107">
        <f t="shared" ref="I16:I20" si="2">+H16</f>
        <v>45588</v>
      </c>
      <c r="J16" s="124">
        <f>+I16+3</f>
        <v>45591</v>
      </c>
      <c r="K16" s="205"/>
      <c r="L16" s="208"/>
      <c r="M16" s="211"/>
      <c r="N16" s="213"/>
      <c r="O16" s="171"/>
      <c r="P16" s="216"/>
      <c r="Q16" s="219"/>
      <c r="R16" s="222"/>
    </row>
    <row r="17" spans="1:28" ht="26.1" customHeight="1">
      <c r="A17" s="37"/>
      <c r="B17" s="23"/>
      <c r="D17" s="167" t="s">
        <v>67</v>
      </c>
      <c r="E17" s="84" t="s">
        <v>83</v>
      </c>
      <c r="F17" s="121" t="s">
        <v>12</v>
      </c>
      <c r="G17" s="117">
        <f>+G16+2</f>
        <v>45588</v>
      </c>
      <c r="H17" s="117">
        <f t="shared" si="1"/>
        <v>45590</v>
      </c>
      <c r="I17" s="117">
        <f t="shared" si="2"/>
        <v>45590</v>
      </c>
      <c r="J17" s="123">
        <f>I17+3</f>
        <v>45593</v>
      </c>
      <c r="K17" s="181" t="s">
        <v>41</v>
      </c>
      <c r="L17" s="184">
        <v>2415</v>
      </c>
      <c r="M17" s="187" t="s">
        <v>39</v>
      </c>
      <c r="N17" s="190" t="s">
        <v>85</v>
      </c>
      <c r="O17" s="169">
        <f>O14+7</f>
        <v>45602</v>
      </c>
      <c r="P17" s="172">
        <f>P14+7</f>
        <v>45605</v>
      </c>
      <c r="Q17" s="172">
        <f>Q14+7</f>
        <v>45607</v>
      </c>
      <c r="R17" s="178">
        <f>R14+7</f>
        <v>45608</v>
      </c>
    </row>
    <row r="18" spans="1:28" ht="26.1" customHeight="1">
      <c r="A18" s="37"/>
      <c r="D18" s="168" t="s">
        <v>65</v>
      </c>
      <c r="E18" s="162" t="s">
        <v>84</v>
      </c>
      <c r="F18" s="113" t="s">
        <v>12</v>
      </c>
      <c r="G18" s="100">
        <f>J16</f>
        <v>45591</v>
      </c>
      <c r="H18" s="100">
        <f t="shared" si="1"/>
        <v>45593</v>
      </c>
      <c r="I18" s="100">
        <f t="shared" si="2"/>
        <v>45593</v>
      </c>
      <c r="J18" s="165">
        <f>+I18+2</f>
        <v>45595</v>
      </c>
      <c r="K18" s="182"/>
      <c r="L18" s="185"/>
      <c r="M18" s="188"/>
      <c r="N18" s="191"/>
      <c r="O18" s="170"/>
      <c r="P18" s="173"/>
      <c r="Q18" s="173"/>
      <c r="R18" s="179"/>
    </row>
    <row r="19" spans="1:28" ht="26.1" customHeight="1" thickBot="1">
      <c r="A19" s="37"/>
      <c r="B19" s="23"/>
      <c r="D19" s="166" t="s">
        <v>67</v>
      </c>
      <c r="E19" s="119" t="s">
        <v>94</v>
      </c>
      <c r="F19" s="120" t="s">
        <v>12</v>
      </c>
      <c r="G19" s="107">
        <f>+G18+2</f>
        <v>45593</v>
      </c>
      <c r="H19" s="107">
        <f t="shared" si="1"/>
        <v>45595</v>
      </c>
      <c r="I19" s="107">
        <f t="shared" si="2"/>
        <v>45595</v>
      </c>
      <c r="J19" s="124">
        <f>+I19+3</f>
        <v>45598</v>
      </c>
      <c r="K19" s="182"/>
      <c r="L19" s="185"/>
      <c r="M19" s="188"/>
      <c r="N19" s="191"/>
      <c r="O19" s="170"/>
      <c r="P19" s="173"/>
      <c r="Q19" s="173"/>
      <c r="R19" s="179"/>
    </row>
    <row r="20" spans="1:28" ht="26.1" customHeight="1">
      <c r="A20" s="37"/>
      <c r="B20" s="23"/>
      <c r="D20" s="167" t="s">
        <v>65</v>
      </c>
      <c r="E20" s="84" t="s">
        <v>95</v>
      </c>
      <c r="F20" s="121" t="s">
        <v>12</v>
      </c>
      <c r="G20" s="117">
        <f>+G19+2</f>
        <v>45595</v>
      </c>
      <c r="H20" s="117">
        <f t="shared" si="1"/>
        <v>45597</v>
      </c>
      <c r="I20" s="117">
        <f t="shared" si="2"/>
        <v>45597</v>
      </c>
      <c r="J20" s="123">
        <f>I20+3</f>
        <v>45600</v>
      </c>
      <c r="K20" s="181" t="s">
        <v>42</v>
      </c>
      <c r="L20" s="184">
        <v>2416</v>
      </c>
      <c r="M20" s="187" t="s">
        <v>39</v>
      </c>
      <c r="N20" s="190" t="s">
        <v>97</v>
      </c>
      <c r="O20" s="169">
        <f>O17+7</f>
        <v>45609</v>
      </c>
      <c r="P20" s="172">
        <f>P17+7</f>
        <v>45612</v>
      </c>
      <c r="Q20" s="172">
        <f>Q17+7</f>
        <v>45614</v>
      </c>
      <c r="R20" s="178">
        <f>R17+7</f>
        <v>45615</v>
      </c>
    </row>
    <row r="21" spans="1:28" ht="26.1" customHeight="1">
      <c r="A21" s="37"/>
      <c r="D21" s="168" t="s">
        <v>67</v>
      </c>
      <c r="E21" s="162" t="s">
        <v>96</v>
      </c>
      <c r="F21" s="113" t="s">
        <v>12</v>
      </c>
      <c r="G21" s="100">
        <f>+G20+3</f>
        <v>45598</v>
      </c>
      <c r="H21" s="100">
        <f t="shared" ref="H21:H24" si="3">+G21+2</f>
        <v>45600</v>
      </c>
      <c r="I21" s="100">
        <f t="shared" ref="I21:I24" si="4">+H21</f>
        <v>45600</v>
      </c>
      <c r="J21" s="165">
        <f>I21+3</f>
        <v>45603</v>
      </c>
      <c r="K21" s="182"/>
      <c r="L21" s="185"/>
      <c r="M21" s="188"/>
      <c r="N21" s="191"/>
      <c r="O21" s="170"/>
      <c r="P21" s="173"/>
      <c r="Q21" s="173"/>
      <c r="R21" s="179"/>
    </row>
    <row r="22" spans="1:28" ht="26.1" customHeight="1" thickBot="1">
      <c r="A22" s="37"/>
      <c r="D22" s="166" t="s">
        <v>65</v>
      </c>
      <c r="E22" s="119" t="s">
        <v>106</v>
      </c>
      <c r="F22" s="120" t="s">
        <v>66</v>
      </c>
      <c r="G22" s="107">
        <f>J20</f>
        <v>45600</v>
      </c>
      <c r="H22" s="107">
        <f t="shared" si="3"/>
        <v>45602</v>
      </c>
      <c r="I22" s="107">
        <f t="shared" si="4"/>
        <v>45602</v>
      </c>
      <c r="J22" s="124">
        <f>+I22+2</f>
        <v>45604</v>
      </c>
      <c r="K22" s="183"/>
      <c r="L22" s="186"/>
      <c r="M22" s="189"/>
      <c r="N22" s="192"/>
      <c r="O22" s="171"/>
      <c r="P22" s="174"/>
      <c r="Q22" s="174"/>
      <c r="R22" s="180"/>
    </row>
    <row r="23" spans="1:28" ht="26.1" customHeight="1">
      <c r="A23" s="37"/>
      <c r="D23" s="167" t="s">
        <v>67</v>
      </c>
      <c r="E23" s="84" t="s">
        <v>107</v>
      </c>
      <c r="F23" s="121" t="s">
        <v>66</v>
      </c>
      <c r="G23" s="105">
        <f>+G22+2</f>
        <v>45602</v>
      </c>
      <c r="H23" s="105">
        <f t="shared" si="3"/>
        <v>45604</v>
      </c>
      <c r="I23" s="105">
        <f t="shared" si="4"/>
        <v>45604</v>
      </c>
      <c r="J23" s="122">
        <f>+I23+3</f>
        <v>45607</v>
      </c>
      <c r="K23" s="203" t="s">
        <v>58</v>
      </c>
      <c r="L23" s="206">
        <v>2416</v>
      </c>
      <c r="M23" s="209" t="s">
        <v>39</v>
      </c>
      <c r="N23" s="193" t="s">
        <v>109</v>
      </c>
      <c r="O23" s="169">
        <f>O20+7</f>
        <v>45616</v>
      </c>
      <c r="P23" s="172">
        <f>P20+7</f>
        <v>45619</v>
      </c>
      <c r="Q23" s="169">
        <f>Q20+7</f>
        <v>45621</v>
      </c>
      <c r="R23" s="175">
        <f>R20+7</f>
        <v>45622</v>
      </c>
    </row>
    <row r="24" spans="1:28" ht="26.1" customHeight="1" thickBot="1">
      <c r="A24" s="37"/>
      <c r="D24" s="166" t="s">
        <v>65</v>
      </c>
      <c r="E24" s="125" t="s">
        <v>108</v>
      </c>
      <c r="F24" s="126" t="s">
        <v>66</v>
      </c>
      <c r="G24" s="127">
        <f>G21+7</f>
        <v>45605</v>
      </c>
      <c r="H24" s="127">
        <f t="shared" si="3"/>
        <v>45607</v>
      </c>
      <c r="I24" s="127">
        <f t="shared" si="4"/>
        <v>45607</v>
      </c>
      <c r="J24" s="128">
        <f>I24+3</f>
        <v>45610</v>
      </c>
      <c r="K24" s="205"/>
      <c r="L24" s="208"/>
      <c r="M24" s="211"/>
      <c r="N24" s="195"/>
      <c r="O24" s="171"/>
      <c r="P24" s="174"/>
      <c r="Q24" s="171"/>
      <c r="R24" s="177"/>
    </row>
    <row r="25" spans="1:28" ht="15.95" customHeight="1">
      <c r="K25" s="41"/>
      <c r="L25" s="41"/>
      <c r="M25" s="41"/>
      <c r="N25" s="41"/>
      <c r="O25" s="37"/>
      <c r="P25" s="41"/>
    </row>
    <row r="26" spans="1:28" ht="15.95" customHeight="1">
      <c r="O26" s="37"/>
      <c r="P26" s="47"/>
    </row>
    <row r="27" spans="1:28" ht="15.95" customHeight="1">
      <c r="A27" s="37"/>
      <c r="J27" s="25"/>
      <c r="AA27" s="45"/>
      <c r="AB27" s="45"/>
    </row>
    <row r="28" spans="1:28" ht="15.95" customHeight="1">
      <c r="A28" s="37"/>
      <c r="J28" s="25"/>
      <c r="K28" s="53"/>
      <c r="L28" s="53"/>
      <c r="M28" s="53"/>
      <c r="N28" s="53"/>
      <c r="AA28" s="45"/>
    </row>
    <row r="29" spans="1:28" ht="15.95" customHeight="1">
      <c r="J29" s="25"/>
      <c r="K29" s="53"/>
      <c r="L29" s="53"/>
      <c r="M29" s="53"/>
      <c r="N29" s="53"/>
      <c r="AA29" s="25"/>
    </row>
    <row r="30" spans="1:28" ht="15.95" customHeight="1">
      <c r="K30" s="23"/>
      <c r="L30" s="23"/>
      <c r="M30" s="23"/>
      <c r="N30" s="23"/>
      <c r="Z30" s="45"/>
      <c r="AA30" s="45"/>
    </row>
    <row r="31" spans="1:28" ht="15.95" customHeight="1">
      <c r="A31" s="38"/>
      <c r="K31" s="23"/>
      <c r="L31" s="23"/>
      <c r="M31" s="23"/>
      <c r="N31" s="23"/>
      <c r="Z31" s="25"/>
    </row>
    <row r="32" spans="1:28" ht="15.95" customHeight="1">
      <c r="A32" s="56"/>
      <c r="K32" s="57"/>
      <c r="L32" s="57"/>
      <c r="M32" s="57"/>
      <c r="N32" s="57"/>
      <c r="O32" s="62"/>
      <c r="P32" s="202" t="s">
        <v>17</v>
      </c>
      <c r="Q32" s="202"/>
      <c r="R32" s="202"/>
      <c r="S32" s="202"/>
      <c r="T32" s="202"/>
      <c r="U32" s="202"/>
      <c r="V32" s="202"/>
      <c r="W32" s="202"/>
      <c r="X32" s="202"/>
      <c r="Z32" s="25"/>
    </row>
    <row r="33" spans="1:26" ht="15.95" customHeight="1">
      <c r="A33" s="56"/>
      <c r="K33" s="23"/>
      <c r="L33" s="23"/>
      <c r="M33" s="23"/>
      <c r="N33" s="23"/>
      <c r="O33"/>
      <c r="P33" s="202"/>
      <c r="Q33" s="202"/>
      <c r="R33" s="202"/>
      <c r="S33" s="202"/>
      <c r="T33" s="202"/>
      <c r="U33" s="202"/>
      <c r="V33" s="202"/>
      <c r="W33" s="202"/>
      <c r="X33" s="202"/>
    </row>
    <row r="34" spans="1:26" ht="15.95" customHeight="1">
      <c r="A34" s="37"/>
      <c r="K34" s="23"/>
      <c r="L34" s="23"/>
      <c r="M34" s="23"/>
      <c r="N34" s="23"/>
      <c r="O34"/>
      <c r="P34" s="202"/>
      <c r="Q34" s="202"/>
      <c r="R34" s="202"/>
      <c r="S34" s="202"/>
      <c r="T34" s="202"/>
      <c r="U34" s="202"/>
      <c r="V34" s="202"/>
      <c r="W34" s="202"/>
      <c r="X34" s="202"/>
    </row>
    <row r="35" spans="1:26" ht="15.95" customHeight="1">
      <c r="A35" s="37"/>
      <c r="K35" s="23"/>
      <c r="L35" s="23"/>
      <c r="M35" s="23"/>
      <c r="N35" s="23"/>
      <c r="O35"/>
      <c r="P35" s="46"/>
      <c r="Q35" s="46"/>
      <c r="R35" s="46"/>
      <c r="S35" s="46"/>
      <c r="T35" s="46"/>
      <c r="U35" s="46"/>
      <c r="V35" s="46"/>
      <c r="W35" s="46"/>
      <c r="X35" s="46"/>
    </row>
    <row r="36" spans="1:26" ht="15.95" customHeight="1">
      <c r="A36" s="37"/>
      <c r="K36" s="23"/>
      <c r="L36" s="23"/>
      <c r="M36" s="23"/>
      <c r="N36" s="23"/>
      <c r="O36"/>
      <c r="W36" s="48"/>
      <c r="Z36" s="25"/>
    </row>
    <row r="37" spans="1:26" ht="15.95" customHeight="1">
      <c r="A37" s="37"/>
      <c r="K37" s="23"/>
      <c r="L37" s="23"/>
      <c r="M37" s="23"/>
      <c r="N37" s="23"/>
      <c r="O37"/>
      <c r="P37" s="49" t="s">
        <v>19</v>
      </c>
      <c r="R37" s="50"/>
      <c r="S37" s="50"/>
      <c r="T37" s="51"/>
      <c r="U37" s="51"/>
      <c r="V37" s="50"/>
      <c r="W37" s="49" t="s">
        <v>20</v>
      </c>
      <c r="X37" s="50"/>
    </row>
    <row r="38" spans="1:26" ht="15.95" customHeight="1">
      <c r="A38" s="37"/>
      <c r="K38" s="23"/>
      <c r="L38" s="23"/>
      <c r="M38" s="23"/>
      <c r="N38" s="23"/>
      <c r="O38"/>
      <c r="P38" s="23"/>
      <c r="R38" s="50"/>
      <c r="S38" s="50"/>
      <c r="T38" s="51"/>
      <c r="U38" s="51"/>
      <c r="V38" s="50"/>
      <c r="X38" s="50"/>
    </row>
    <row r="39" spans="1:26" ht="15.95" customHeight="1">
      <c r="A39" s="37"/>
      <c r="K39" s="23"/>
      <c r="L39" s="23"/>
      <c r="M39" s="23"/>
      <c r="N39" s="23"/>
      <c r="O39"/>
      <c r="P39" s="51" t="s">
        <v>63</v>
      </c>
      <c r="R39" s="50"/>
      <c r="S39" s="50"/>
      <c r="T39" s="51"/>
      <c r="U39" s="51"/>
      <c r="V39" s="50"/>
      <c r="W39" s="51" t="s">
        <v>21</v>
      </c>
      <c r="X39" s="50"/>
    </row>
    <row r="40" spans="1:26" ht="15.95" customHeight="1">
      <c r="A40" s="37"/>
      <c r="K40" s="23"/>
      <c r="L40" s="23"/>
      <c r="M40" s="23"/>
      <c r="N40" s="23"/>
      <c r="O40"/>
      <c r="P40" s="51" t="s">
        <v>22</v>
      </c>
      <c r="R40" s="50"/>
      <c r="S40" s="50"/>
      <c r="T40" s="50"/>
      <c r="U40" s="50"/>
      <c r="V40" s="50"/>
      <c r="W40" s="51" t="s">
        <v>23</v>
      </c>
      <c r="X40" s="50"/>
    </row>
    <row r="41" spans="1:26" ht="15.95" customHeight="1">
      <c r="A41" s="37"/>
      <c r="P41" s="51" t="s">
        <v>24</v>
      </c>
      <c r="Q41" s="50"/>
      <c r="R41" s="50"/>
      <c r="S41" s="50"/>
      <c r="T41" s="50"/>
      <c r="U41" s="50"/>
      <c r="V41" s="49"/>
      <c r="W41" s="54" t="s">
        <v>25</v>
      </c>
    </row>
    <row r="42" spans="1:26" ht="15.95" customHeight="1">
      <c r="A42" s="37"/>
      <c r="P42" s="51" t="s">
        <v>26</v>
      </c>
      <c r="Q42" s="50"/>
      <c r="R42" s="50"/>
      <c r="S42" s="50"/>
      <c r="T42" s="50"/>
      <c r="U42" s="50"/>
      <c r="V42" s="55"/>
      <c r="W42" s="50"/>
    </row>
    <row r="43" spans="1:26" ht="15.95" customHeight="1">
      <c r="A43" s="37"/>
      <c r="P43" s="51" t="s">
        <v>27</v>
      </c>
    </row>
    <row r="44" spans="1:26" ht="15.95" customHeight="1">
      <c r="A44" s="37"/>
    </row>
    <row r="45" spans="1:26" ht="15.95" customHeight="1"/>
    <row r="63" spans="2:9">
      <c r="B63" s="36"/>
      <c r="C63" s="58"/>
      <c r="D63" s="58"/>
      <c r="E63" s="58"/>
      <c r="F63" s="58"/>
      <c r="G63" s="59"/>
      <c r="H63" s="36"/>
      <c r="I63" s="25"/>
    </row>
    <row r="64" spans="2:9">
      <c r="B64" s="36"/>
      <c r="C64" s="58"/>
      <c r="D64" s="58"/>
      <c r="E64" s="58"/>
      <c r="F64" s="58"/>
      <c r="G64" s="59"/>
      <c r="H64" s="36"/>
      <c r="I64" s="25"/>
    </row>
    <row r="65" spans="2:10">
      <c r="B65" s="36"/>
      <c r="C65" s="58"/>
      <c r="D65" s="58"/>
      <c r="E65" s="58"/>
      <c r="F65" s="58"/>
      <c r="G65" s="59"/>
      <c r="H65" s="36"/>
      <c r="I65" s="25"/>
    </row>
    <row r="66" spans="2:10">
      <c r="B66" s="36"/>
      <c r="C66" s="58"/>
      <c r="D66" s="58"/>
      <c r="E66" s="58"/>
      <c r="F66" s="58"/>
      <c r="G66" s="59"/>
      <c r="H66" s="36"/>
      <c r="I66" s="25"/>
    </row>
    <row r="75" spans="2:10">
      <c r="J75" s="25"/>
    </row>
    <row r="76" spans="2:10">
      <c r="J76" s="44"/>
    </row>
    <row r="77" spans="2:10">
      <c r="J77" s="25"/>
    </row>
    <row r="78" spans="2:10">
      <c r="J78" s="25"/>
    </row>
    <row r="79" spans="2:10">
      <c r="J79" s="25"/>
    </row>
    <row r="80" spans="2:10">
      <c r="J80" s="25"/>
    </row>
    <row r="81" spans="10:15">
      <c r="J81" s="25"/>
    </row>
    <row r="90" spans="10:15">
      <c r="K90" s="25"/>
      <c r="L90" s="25"/>
      <c r="M90" s="25"/>
      <c r="N90" s="25"/>
      <c r="O90" s="57"/>
    </row>
    <row r="91" spans="10:15">
      <c r="K91" s="44"/>
      <c r="L91" s="44"/>
      <c r="M91" s="44"/>
      <c r="N91" s="44"/>
      <c r="O91" s="60"/>
    </row>
    <row r="92" spans="10:15">
      <c r="K92" s="25"/>
      <c r="L92" s="25"/>
      <c r="M92" s="25"/>
      <c r="N92" s="25"/>
      <c r="O92" s="57"/>
    </row>
    <row r="93" spans="10:15">
      <c r="K93" s="25"/>
      <c r="L93" s="25"/>
      <c r="M93" s="25"/>
      <c r="N93" s="25"/>
      <c r="O93" s="57"/>
    </row>
    <row r="94" spans="10:15">
      <c r="K94" s="25"/>
      <c r="L94" s="25"/>
      <c r="M94" s="25"/>
      <c r="N94" s="25"/>
      <c r="O94" s="57"/>
    </row>
    <row r="95" spans="10:15">
      <c r="K95" s="25"/>
      <c r="L95" s="25"/>
      <c r="M95" s="25"/>
      <c r="N95" s="25"/>
      <c r="O95" s="57"/>
    </row>
    <row r="96" spans="10:15">
      <c r="K96" s="25"/>
      <c r="L96" s="25"/>
      <c r="M96" s="25"/>
      <c r="N96" s="25"/>
      <c r="O96" s="57"/>
    </row>
  </sheetData>
  <mergeCells count="35">
    <mergeCell ref="P32:X34"/>
    <mergeCell ref="K14:K16"/>
    <mergeCell ref="L14:L16"/>
    <mergeCell ref="M14:M16"/>
    <mergeCell ref="N14:N16"/>
    <mergeCell ref="O14:O16"/>
    <mergeCell ref="P14:P16"/>
    <mergeCell ref="K20:K22"/>
    <mergeCell ref="L20:L22"/>
    <mergeCell ref="M20:M22"/>
    <mergeCell ref="N20:N22"/>
    <mergeCell ref="Q14:Q16"/>
    <mergeCell ref="R14:R16"/>
    <mergeCell ref="K17:K19"/>
    <mergeCell ref="N17:N19"/>
    <mergeCell ref="O17:O19"/>
    <mergeCell ref="P17:P19"/>
    <mergeCell ref="W2:X2"/>
    <mergeCell ref="B8:J8"/>
    <mergeCell ref="Q17:Q19"/>
    <mergeCell ref="R17:R19"/>
    <mergeCell ref="L17:L19"/>
    <mergeCell ref="M17:M19"/>
    <mergeCell ref="K23:K24"/>
    <mergeCell ref="L23:L24"/>
    <mergeCell ref="M23:M24"/>
    <mergeCell ref="N23:N24"/>
    <mergeCell ref="O23:O24"/>
    <mergeCell ref="Q23:Q24"/>
    <mergeCell ref="R23:R24"/>
    <mergeCell ref="O20:O22"/>
    <mergeCell ref="P20:P22"/>
    <mergeCell ref="Q20:Q22"/>
    <mergeCell ref="R20:R22"/>
    <mergeCell ref="P23:P24"/>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7"/>
  <sheetViews>
    <sheetView topLeftCell="G1" workbookViewId="0">
      <selection activeCell="T3" sqref="T3"/>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196">
        <v>45575</v>
      </c>
      <c r="U2" s="196"/>
      <c r="V2" s="7"/>
      <c r="W2" s="7"/>
    </row>
    <row r="3" spans="1:23" ht="23.25">
      <c r="B3" s="8" t="s">
        <v>2</v>
      </c>
      <c r="C3" s="9"/>
      <c r="D3" s="9"/>
      <c r="E3" s="9"/>
      <c r="F3" s="9"/>
      <c r="G3" s="9"/>
      <c r="H3" s="9"/>
      <c r="I3" s="9"/>
      <c r="K3" s="10" t="s">
        <v>45</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197"/>
      <c r="C8" s="198"/>
      <c r="D8" s="198"/>
      <c r="E8" s="198"/>
      <c r="F8" s="198"/>
      <c r="G8" s="198"/>
      <c r="H8" s="198"/>
      <c r="I8" s="198"/>
      <c r="J8" s="198"/>
      <c r="M8" s="24" t="s">
        <v>6</v>
      </c>
      <c r="N8" s="36"/>
      <c r="O8" s="66"/>
      <c r="P8" s="36"/>
      <c r="Q8" s="36"/>
      <c r="R8" s="36"/>
      <c r="S8" s="36"/>
      <c r="T8" s="26"/>
    </row>
    <row r="9" spans="1:23">
      <c r="B9" s="223" t="s">
        <v>46</v>
      </c>
      <c r="C9" s="223"/>
      <c r="D9" s="223"/>
      <c r="E9" s="223"/>
      <c r="F9" s="223"/>
      <c r="G9" s="223"/>
      <c r="H9" s="223"/>
      <c r="I9" s="223"/>
      <c r="J9" s="223"/>
      <c r="K9" s="223"/>
      <c r="L9" s="33"/>
      <c r="M9" s="145"/>
      <c r="N9" s="145"/>
      <c r="O9" s="145"/>
      <c r="P9" s="145"/>
      <c r="Q9" s="145"/>
      <c r="R9" s="145"/>
      <c r="S9" s="145"/>
      <c r="T9" s="145"/>
      <c r="U9" s="145"/>
      <c r="V9" s="145"/>
      <c r="W9" s="33"/>
    </row>
    <row r="10" spans="1:23" ht="15.95" customHeight="1" thickBot="1">
      <c r="B10" s="224"/>
      <c r="C10" s="224"/>
      <c r="D10" s="224"/>
      <c r="E10" s="224"/>
      <c r="F10" s="224"/>
      <c r="G10" s="224"/>
      <c r="H10" s="224"/>
      <c r="I10" s="224"/>
      <c r="J10" s="224"/>
      <c r="K10" s="224"/>
      <c r="L10" s="33"/>
      <c r="M10" s="145"/>
      <c r="N10" s="145"/>
      <c r="O10" s="145"/>
      <c r="P10" s="145"/>
      <c r="Q10" s="145"/>
      <c r="R10" s="145"/>
      <c r="S10" s="145"/>
      <c r="T10" s="145"/>
      <c r="U10" s="145"/>
      <c r="V10" s="145"/>
      <c r="W10" s="33"/>
    </row>
    <row r="11" spans="1:23" ht="26.1" customHeight="1" thickBot="1">
      <c r="B11" s="146" t="s">
        <v>10</v>
      </c>
      <c r="C11" s="147" t="s">
        <v>9</v>
      </c>
      <c r="D11" s="148"/>
      <c r="E11" s="149" t="s">
        <v>56</v>
      </c>
      <c r="F11" s="149" t="s">
        <v>51</v>
      </c>
      <c r="G11" s="149" t="s">
        <v>52</v>
      </c>
      <c r="H11" s="149" t="s">
        <v>53</v>
      </c>
      <c r="I11" s="149" t="s">
        <v>54</v>
      </c>
      <c r="J11" s="150" t="s">
        <v>55</v>
      </c>
      <c r="K11" s="149" t="s">
        <v>29</v>
      </c>
      <c r="L11" s="155" t="s">
        <v>34</v>
      </c>
      <c r="M11" s="156" t="s">
        <v>38</v>
      </c>
      <c r="N11" s="157"/>
      <c r="O11" s="158" t="s">
        <v>40</v>
      </c>
      <c r="P11" s="110" t="s">
        <v>35</v>
      </c>
      <c r="Q11" s="158" t="s">
        <v>36</v>
      </c>
      <c r="R11" s="158" t="s">
        <v>59</v>
      </c>
      <c r="S11" s="159" t="s">
        <v>37</v>
      </c>
      <c r="T11" s="145"/>
      <c r="U11" s="145"/>
      <c r="V11" s="145"/>
      <c r="W11" s="141"/>
    </row>
    <row r="12" spans="1:23" ht="26.1" customHeight="1">
      <c r="A12" s="37"/>
      <c r="B12" s="151" t="s">
        <v>28</v>
      </c>
      <c r="C12" s="86" t="s">
        <v>77</v>
      </c>
      <c r="D12" s="87" t="s">
        <v>47</v>
      </c>
      <c r="E12" s="96" t="s">
        <v>114</v>
      </c>
      <c r="F12" s="96" t="s">
        <v>48</v>
      </c>
      <c r="G12" s="96" t="s">
        <v>115</v>
      </c>
      <c r="H12" s="96" t="s">
        <v>48</v>
      </c>
      <c r="I12" s="96" t="s">
        <v>115</v>
      </c>
      <c r="J12" s="98" t="s">
        <v>48</v>
      </c>
      <c r="K12" s="152" t="s">
        <v>114</v>
      </c>
      <c r="L12" s="203" t="s">
        <v>42</v>
      </c>
      <c r="M12" s="206">
        <v>2415</v>
      </c>
      <c r="N12" s="209" t="s">
        <v>39</v>
      </c>
      <c r="O12" s="193" t="s">
        <v>68</v>
      </c>
      <c r="P12" s="169">
        <v>45588</v>
      </c>
      <c r="Q12" s="214">
        <v>45591</v>
      </c>
      <c r="R12" s="217">
        <v>45593</v>
      </c>
      <c r="S12" s="220">
        <v>45594</v>
      </c>
      <c r="T12" s="145"/>
      <c r="U12" s="145"/>
      <c r="V12" s="145"/>
      <c r="W12" s="41"/>
    </row>
    <row r="13" spans="1:23" ht="26.1" customHeight="1" thickBot="1">
      <c r="A13" s="37"/>
      <c r="B13" s="82" t="s">
        <v>49</v>
      </c>
      <c r="C13" s="90" t="s">
        <v>78</v>
      </c>
      <c r="D13" s="91" t="s">
        <v>14</v>
      </c>
      <c r="E13" s="106">
        <v>45579</v>
      </c>
      <c r="F13" s="106">
        <f>E13-1</f>
        <v>45578</v>
      </c>
      <c r="G13" s="107">
        <f>E13+1</f>
        <v>45580</v>
      </c>
      <c r="H13" s="107">
        <f>G13</f>
        <v>45580</v>
      </c>
      <c r="I13" s="107">
        <f>E13+2</f>
        <v>45581</v>
      </c>
      <c r="J13" s="108">
        <f>I13</f>
        <v>45581</v>
      </c>
      <c r="K13" s="153">
        <f>E13+3</f>
        <v>45582</v>
      </c>
      <c r="L13" s="205"/>
      <c r="M13" s="208"/>
      <c r="N13" s="211"/>
      <c r="O13" s="213"/>
      <c r="P13" s="171"/>
      <c r="Q13" s="216"/>
      <c r="R13" s="219"/>
      <c r="S13" s="222"/>
      <c r="T13" s="145"/>
      <c r="U13" s="145"/>
      <c r="V13" s="145"/>
      <c r="W13" s="47"/>
    </row>
    <row r="14" spans="1:23" ht="26.1" customHeight="1">
      <c r="A14" s="37"/>
      <c r="B14" s="81" t="s">
        <v>50</v>
      </c>
      <c r="C14" s="84" t="s">
        <v>86</v>
      </c>
      <c r="D14" s="85" t="s">
        <v>15</v>
      </c>
      <c r="E14" s="116">
        <v>45576</v>
      </c>
      <c r="F14" s="116" t="s">
        <v>48</v>
      </c>
      <c r="G14" s="117">
        <f>E14+6</f>
        <v>45582</v>
      </c>
      <c r="H14" s="117" t="s">
        <v>48</v>
      </c>
      <c r="I14" s="117" t="s">
        <v>48</v>
      </c>
      <c r="J14" s="154">
        <f>G14</f>
        <v>45582</v>
      </c>
      <c r="K14" s="116">
        <f>E14+7</f>
        <v>45583</v>
      </c>
      <c r="L14" s="203" t="s">
        <v>58</v>
      </c>
      <c r="M14" s="206">
        <v>2415</v>
      </c>
      <c r="N14" s="209" t="s">
        <v>39</v>
      </c>
      <c r="O14" s="193" t="s">
        <v>76</v>
      </c>
      <c r="P14" s="169">
        <f>P12+7</f>
        <v>45595</v>
      </c>
      <c r="Q14" s="214">
        <f>Q12+7</f>
        <v>45598</v>
      </c>
      <c r="R14" s="217">
        <f>R12+7</f>
        <v>45600</v>
      </c>
      <c r="S14" s="220">
        <f>S12+7</f>
        <v>45601</v>
      </c>
      <c r="T14" s="145"/>
      <c r="U14" s="145"/>
      <c r="V14" s="145"/>
      <c r="W14" s="47"/>
    </row>
    <row r="15" spans="1:23" ht="26.1" customHeight="1">
      <c r="A15" s="37"/>
      <c r="B15" s="80" t="s">
        <v>49</v>
      </c>
      <c r="C15" s="88" t="s">
        <v>79</v>
      </c>
      <c r="D15" s="89" t="s">
        <v>14</v>
      </c>
      <c r="E15" s="99">
        <v>45582</v>
      </c>
      <c r="F15" s="99" t="s">
        <v>48</v>
      </c>
      <c r="G15" s="100">
        <f>E15+2</f>
        <v>45584</v>
      </c>
      <c r="H15" s="100">
        <f>I15</f>
        <v>45583</v>
      </c>
      <c r="I15" s="100">
        <f>E15+1</f>
        <v>45583</v>
      </c>
      <c r="J15" s="101" t="s">
        <v>16</v>
      </c>
      <c r="K15" s="99">
        <f>E15+4</f>
        <v>45586</v>
      </c>
      <c r="L15" s="204"/>
      <c r="M15" s="207"/>
      <c r="N15" s="210"/>
      <c r="O15" s="212"/>
      <c r="P15" s="170"/>
      <c r="Q15" s="215"/>
      <c r="R15" s="218"/>
      <c r="S15" s="221"/>
      <c r="T15" s="145"/>
      <c r="U15" s="145"/>
      <c r="V15" s="145"/>
      <c r="W15" s="47"/>
    </row>
    <row r="16" spans="1:23" ht="26.1" customHeight="1">
      <c r="A16" s="37"/>
      <c r="B16" s="151" t="s">
        <v>28</v>
      </c>
      <c r="C16" s="86" t="s">
        <v>88</v>
      </c>
      <c r="D16" s="87" t="s">
        <v>47</v>
      </c>
      <c r="E16" s="96">
        <v>45585</v>
      </c>
      <c r="F16" s="96" t="s">
        <v>48</v>
      </c>
      <c r="G16" s="96">
        <f>I16+1</f>
        <v>45587</v>
      </c>
      <c r="H16" s="96" t="s">
        <v>48</v>
      </c>
      <c r="I16" s="96">
        <f>E16+1</f>
        <v>45586</v>
      </c>
      <c r="J16" s="98" t="s">
        <v>48</v>
      </c>
      <c r="K16" s="96">
        <f>G16+1</f>
        <v>45588</v>
      </c>
      <c r="L16" s="204"/>
      <c r="M16" s="207"/>
      <c r="N16" s="210"/>
      <c r="O16" s="212"/>
      <c r="P16" s="170"/>
      <c r="Q16" s="215"/>
      <c r="R16" s="218"/>
      <c r="S16" s="221"/>
      <c r="T16" s="145"/>
      <c r="U16" s="145"/>
      <c r="V16" s="145"/>
      <c r="W16" s="41"/>
    </row>
    <row r="17" spans="1:25" ht="26.1" customHeight="1" thickBot="1">
      <c r="A17" s="37"/>
      <c r="B17" s="82" t="s">
        <v>49</v>
      </c>
      <c r="C17" s="90" t="s">
        <v>89</v>
      </c>
      <c r="D17" s="91" t="s">
        <v>14</v>
      </c>
      <c r="E17" s="106">
        <f>E13+7</f>
        <v>45586</v>
      </c>
      <c r="F17" s="106">
        <f>F13+7</f>
        <v>45585</v>
      </c>
      <c r="G17" s="107">
        <f>E17+1</f>
        <v>45587</v>
      </c>
      <c r="H17" s="107">
        <f>E17+1</f>
        <v>45587</v>
      </c>
      <c r="I17" s="107">
        <f>E17+2</f>
        <v>45588</v>
      </c>
      <c r="J17" s="108">
        <f>E17+2</f>
        <v>45588</v>
      </c>
      <c r="K17" s="106">
        <f>E17+3</f>
        <v>45589</v>
      </c>
      <c r="L17" s="205"/>
      <c r="M17" s="208"/>
      <c r="N17" s="211"/>
      <c r="O17" s="213"/>
      <c r="P17" s="171"/>
      <c r="Q17" s="216"/>
      <c r="R17" s="219"/>
      <c r="S17" s="222"/>
      <c r="T17" s="145"/>
      <c r="U17" s="145"/>
      <c r="V17" s="145"/>
      <c r="W17" s="47"/>
    </row>
    <row r="18" spans="1:25" ht="26.1" customHeight="1">
      <c r="A18" s="37"/>
      <c r="B18" s="81" t="s">
        <v>50</v>
      </c>
      <c r="C18" s="84" t="s">
        <v>87</v>
      </c>
      <c r="D18" s="85" t="s">
        <v>15</v>
      </c>
      <c r="E18" s="116">
        <f>E14+7</f>
        <v>45583</v>
      </c>
      <c r="F18" s="116" t="s">
        <v>48</v>
      </c>
      <c r="G18" s="117">
        <f>G14+7</f>
        <v>45589</v>
      </c>
      <c r="H18" s="117" t="s">
        <v>48</v>
      </c>
      <c r="I18" s="117" t="s">
        <v>48</v>
      </c>
      <c r="J18" s="154">
        <f>G18</f>
        <v>45589</v>
      </c>
      <c r="K18" s="160">
        <f>E18+7</f>
        <v>45590</v>
      </c>
      <c r="L18" s="181" t="s">
        <v>41</v>
      </c>
      <c r="M18" s="184">
        <v>2415</v>
      </c>
      <c r="N18" s="187" t="s">
        <v>39</v>
      </c>
      <c r="O18" s="190" t="s">
        <v>85</v>
      </c>
      <c r="P18" s="169">
        <f>P14+7</f>
        <v>45602</v>
      </c>
      <c r="Q18" s="169">
        <f t="shared" ref="Q18:S18" si="0">Q14+7</f>
        <v>45605</v>
      </c>
      <c r="R18" s="169">
        <f t="shared" si="0"/>
        <v>45607</v>
      </c>
      <c r="S18" s="175">
        <f t="shared" si="0"/>
        <v>45608</v>
      </c>
      <c r="T18" s="145"/>
      <c r="U18" s="145"/>
      <c r="V18" s="145"/>
      <c r="W18" s="47"/>
    </row>
    <row r="19" spans="1:25" ht="26.1" customHeight="1" thickBot="1">
      <c r="A19" s="37"/>
      <c r="B19" s="82" t="s">
        <v>49</v>
      </c>
      <c r="C19" s="90" t="s">
        <v>90</v>
      </c>
      <c r="D19" s="91" t="s">
        <v>14</v>
      </c>
      <c r="E19" s="99">
        <f>E15+7</f>
        <v>45589</v>
      </c>
      <c r="F19" s="99" t="s">
        <v>48</v>
      </c>
      <c r="G19" s="100">
        <f>G15+7</f>
        <v>45591</v>
      </c>
      <c r="H19" s="100">
        <f>H15+7</f>
        <v>45590</v>
      </c>
      <c r="I19" s="100">
        <f>H19</f>
        <v>45590</v>
      </c>
      <c r="J19" s="101" t="s">
        <v>16</v>
      </c>
      <c r="K19" s="101">
        <f>K15+7</f>
        <v>45593</v>
      </c>
      <c r="L19" s="182"/>
      <c r="M19" s="185"/>
      <c r="N19" s="188"/>
      <c r="O19" s="191"/>
      <c r="P19" s="170"/>
      <c r="Q19" s="170"/>
      <c r="R19" s="170"/>
      <c r="S19" s="176"/>
      <c r="T19" s="145"/>
      <c r="U19" s="145"/>
      <c r="V19" s="145"/>
      <c r="W19" s="47"/>
    </row>
    <row r="20" spans="1:25" ht="26.1" customHeight="1">
      <c r="B20" s="151" t="s">
        <v>28</v>
      </c>
      <c r="C20" s="86" t="s">
        <v>98</v>
      </c>
      <c r="D20" s="87" t="s">
        <v>47</v>
      </c>
      <c r="E20" s="96">
        <f t="shared" ref="E20:E27" si="1">E16+7</f>
        <v>45592</v>
      </c>
      <c r="F20" s="96" t="s">
        <v>48</v>
      </c>
      <c r="G20" s="96">
        <f>I20+1</f>
        <v>45594</v>
      </c>
      <c r="H20" s="96" t="s">
        <v>16</v>
      </c>
      <c r="I20" s="96">
        <f>E20+1</f>
        <v>45593</v>
      </c>
      <c r="J20" s="98" t="s">
        <v>48</v>
      </c>
      <c r="K20" s="98">
        <f>G20+1</f>
        <v>45595</v>
      </c>
      <c r="L20" s="182"/>
      <c r="M20" s="185"/>
      <c r="N20" s="188"/>
      <c r="O20" s="191"/>
      <c r="P20" s="170"/>
      <c r="Q20" s="170"/>
      <c r="R20" s="170"/>
      <c r="S20" s="176"/>
      <c r="T20" s="145"/>
      <c r="U20" s="145"/>
      <c r="V20" s="145"/>
      <c r="W20" s="41"/>
    </row>
    <row r="21" spans="1:25" ht="26.1" customHeight="1" thickBot="1">
      <c r="B21" s="82" t="s">
        <v>49</v>
      </c>
      <c r="C21" s="90" t="s">
        <v>99</v>
      </c>
      <c r="D21" s="91" t="s">
        <v>14</v>
      </c>
      <c r="E21" s="106">
        <f t="shared" ref="E21:K21" si="2">E17+7</f>
        <v>45593</v>
      </c>
      <c r="F21" s="106">
        <f t="shared" si="2"/>
        <v>45592</v>
      </c>
      <c r="G21" s="107">
        <f t="shared" si="2"/>
        <v>45594</v>
      </c>
      <c r="H21" s="107">
        <f t="shared" si="2"/>
        <v>45594</v>
      </c>
      <c r="I21" s="107">
        <f t="shared" si="2"/>
        <v>45595</v>
      </c>
      <c r="J21" s="108">
        <f t="shared" si="2"/>
        <v>45595</v>
      </c>
      <c r="K21" s="108">
        <f t="shared" si="2"/>
        <v>45596</v>
      </c>
      <c r="L21" s="183"/>
      <c r="M21" s="186"/>
      <c r="N21" s="189"/>
      <c r="O21" s="192"/>
      <c r="P21" s="171"/>
      <c r="Q21" s="171"/>
      <c r="R21" s="171"/>
      <c r="S21" s="177"/>
      <c r="T21" s="145"/>
      <c r="U21" s="145"/>
      <c r="V21" s="145"/>
      <c r="W21" s="47"/>
    </row>
    <row r="22" spans="1:25" ht="26.1" customHeight="1">
      <c r="B22" s="81" t="s">
        <v>50</v>
      </c>
      <c r="C22" s="84" t="s">
        <v>100</v>
      </c>
      <c r="D22" s="85" t="s">
        <v>15</v>
      </c>
      <c r="E22" s="116">
        <f>E18+7</f>
        <v>45590</v>
      </c>
      <c r="F22" s="116" t="s">
        <v>48</v>
      </c>
      <c r="G22" s="117">
        <f>J22</f>
        <v>45596</v>
      </c>
      <c r="H22" s="117" t="s">
        <v>48</v>
      </c>
      <c r="I22" s="117" t="s">
        <v>48</v>
      </c>
      <c r="J22" s="154">
        <f>E22+6</f>
        <v>45596</v>
      </c>
      <c r="K22" s="160">
        <f>J22+1</f>
        <v>45597</v>
      </c>
      <c r="L22" s="181" t="s">
        <v>42</v>
      </c>
      <c r="M22" s="184">
        <v>2416</v>
      </c>
      <c r="N22" s="187" t="s">
        <v>39</v>
      </c>
      <c r="O22" s="190" t="s">
        <v>97</v>
      </c>
      <c r="P22" s="169">
        <f>P18+7</f>
        <v>45609</v>
      </c>
      <c r="Q22" s="169">
        <f t="shared" ref="Q22:S22" si="3">Q18+7</f>
        <v>45612</v>
      </c>
      <c r="R22" s="169">
        <f t="shared" si="3"/>
        <v>45614</v>
      </c>
      <c r="S22" s="175">
        <f t="shared" si="3"/>
        <v>45615</v>
      </c>
      <c r="T22" s="145"/>
      <c r="U22" s="145"/>
      <c r="V22" s="145"/>
      <c r="W22" s="47"/>
    </row>
    <row r="23" spans="1:25" ht="26.1" customHeight="1" thickBot="1">
      <c r="B23" s="82" t="s">
        <v>49</v>
      </c>
      <c r="C23" s="90" t="s">
        <v>101</v>
      </c>
      <c r="D23" s="91" t="s">
        <v>14</v>
      </c>
      <c r="E23" s="99">
        <f>E19+7</f>
        <v>45596</v>
      </c>
      <c r="F23" s="99" t="s">
        <v>48</v>
      </c>
      <c r="G23" s="100">
        <f>E23+2</f>
        <v>45598</v>
      </c>
      <c r="H23" s="100">
        <f>E23+1</f>
        <v>45597</v>
      </c>
      <c r="I23" s="100">
        <f>H23</f>
        <v>45597</v>
      </c>
      <c r="J23" s="101" t="s">
        <v>16</v>
      </c>
      <c r="K23" s="101">
        <f>I23+3</f>
        <v>45600</v>
      </c>
      <c r="L23" s="182"/>
      <c r="M23" s="185"/>
      <c r="N23" s="188"/>
      <c r="O23" s="191"/>
      <c r="P23" s="170"/>
      <c r="Q23" s="170"/>
      <c r="R23" s="170"/>
      <c r="S23" s="176"/>
      <c r="T23" s="145"/>
      <c r="U23" s="145"/>
      <c r="V23" s="145"/>
      <c r="W23" s="47"/>
    </row>
    <row r="24" spans="1:25" ht="26.1" customHeight="1">
      <c r="B24" s="151" t="s">
        <v>28</v>
      </c>
      <c r="C24" s="86" t="s">
        <v>110</v>
      </c>
      <c r="D24" s="87" t="s">
        <v>47</v>
      </c>
      <c r="E24" s="96">
        <f t="shared" si="1"/>
        <v>45599</v>
      </c>
      <c r="F24" s="96" t="s">
        <v>48</v>
      </c>
      <c r="G24" s="96">
        <f>I24+1</f>
        <v>45601</v>
      </c>
      <c r="H24" s="96" t="s">
        <v>16</v>
      </c>
      <c r="I24" s="96">
        <f>E24+1</f>
        <v>45600</v>
      </c>
      <c r="J24" s="98" t="s">
        <v>48</v>
      </c>
      <c r="K24" s="152">
        <f>G24+1</f>
        <v>45602</v>
      </c>
      <c r="L24" s="182"/>
      <c r="M24" s="185"/>
      <c r="N24" s="188"/>
      <c r="O24" s="191"/>
      <c r="P24" s="170"/>
      <c r="Q24" s="170"/>
      <c r="R24" s="170"/>
      <c r="S24" s="176"/>
      <c r="T24" s="145"/>
      <c r="U24" s="145"/>
      <c r="V24" s="145"/>
      <c r="W24" s="41"/>
    </row>
    <row r="25" spans="1:25" ht="26.1" customHeight="1" thickBot="1">
      <c r="B25" s="82" t="s">
        <v>49</v>
      </c>
      <c r="C25" s="90" t="s">
        <v>111</v>
      </c>
      <c r="D25" s="91" t="s">
        <v>14</v>
      </c>
      <c r="E25" s="106">
        <f>E21+7</f>
        <v>45600</v>
      </c>
      <c r="F25" s="106">
        <f>F21+7</f>
        <v>45599</v>
      </c>
      <c r="G25" s="107">
        <f>G21+7</f>
        <v>45601</v>
      </c>
      <c r="H25" s="107">
        <f>G25</f>
        <v>45601</v>
      </c>
      <c r="I25" s="107">
        <f>I21+7</f>
        <v>45602</v>
      </c>
      <c r="J25" s="108">
        <f>I25</f>
        <v>45602</v>
      </c>
      <c r="K25" s="153">
        <f>K21+7</f>
        <v>45603</v>
      </c>
      <c r="L25" s="183"/>
      <c r="M25" s="186"/>
      <c r="N25" s="189"/>
      <c r="O25" s="192"/>
      <c r="P25" s="171"/>
      <c r="Q25" s="171"/>
      <c r="R25" s="171"/>
      <c r="S25" s="177"/>
      <c r="T25" s="145"/>
      <c r="U25" s="145"/>
      <c r="V25" s="145"/>
      <c r="W25" s="47"/>
    </row>
    <row r="26" spans="1:25" ht="26.1" customHeight="1">
      <c r="B26" s="81" t="s">
        <v>50</v>
      </c>
      <c r="C26" s="84" t="s">
        <v>112</v>
      </c>
      <c r="D26" s="85" t="s">
        <v>15</v>
      </c>
      <c r="E26" s="116">
        <f t="shared" si="1"/>
        <v>45597</v>
      </c>
      <c r="F26" s="116" t="s">
        <v>48</v>
      </c>
      <c r="G26" s="117">
        <f>J26</f>
        <v>45603</v>
      </c>
      <c r="H26" s="117" t="s">
        <v>48</v>
      </c>
      <c r="I26" s="117" t="s">
        <v>48</v>
      </c>
      <c r="J26" s="154">
        <f>E26+6</f>
        <v>45603</v>
      </c>
      <c r="K26" s="160">
        <f>J26+1</f>
        <v>45604</v>
      </c>
      <c r="L26" s="203" t="s">
        <v>58</v>
      </c>
      <c r="M26" s="206">
        <v>2416</v>
      </c>
      <c r="N26" s="209" t="s">
        <v>39</v>
      </c>
      <c r="O26" s="193" t="s">
        <v>109</v>
      </c>
      <c r="P26" s="169">
        <f>P22+7</f>
        <v>45616</v>
      </c>
      <c r="Q26" s="172">
        <f>Q22+7</f>
        <v>45619</v>
      </c>
      <c r="R26" s="169">
        <f>R22+7</f>
        <v>45621</v>
      </c>
      <c r="S26" s="175">
        <f>S22+7</f>
        <v>45622</v>
      </c>
      <c r="T26" s="145"/>
      <c r="U26" s="145"/>
      <c r="V26" s="145"/>
      <c r="W26" s="47"/>
    </row>
    <row r="27" spans="1:25" ht="26.1" customHeight="1" thickBot="1">
      <c r="B27" s="82" t="s">
        <v>49</v>
      </c>
      <c r="C27" s="90" t="s">
        <v>113</v>
      </c>
      <c r="D27" s="91" t="s">
        <v>14</v>
      </c>
      <c r="E27" s="106">
        <f t="shared" si="1"/>
        <v>45603</v>
      </c>
      <c r="F27" s="106" t="s">
        <v>48</v>
      </c>
      <c r="G27" s="107">
        <f>E27+2</f>
        <v>45605</v>
      </c>
      <c r="H27" s="107">
        <f>E27+1</f>
        <v>45604</v>
      </c>
      <c r="I27" s="107">
        <f>H27</f>
        <v>45604</v>
      </c>
      <c r="J27" s="108" t="s">
        <v>16</v>
      </c>
      <c r="K27" s="108">
        <f>I27+3</f>
        <v>45607</v>
      </c>
      <c r="L27" s="205"/>
      <c r="M27" s="208"/>
      <c r="N27" s="211"/>
      <c r="O27" s="195"/>
      <c r="P27" s="171"/>
      <c r="Q27" s="174"/>
      <c r="R27" s="171"/>
      <c r="S27" s="177"/>
      <c r="T27" s="145"/>
      <c r="U27" s="145"/>
      <c r="V27" s="145"/>
      <c r="W27" s="47"/>
    </row>
    <row r="28" spans="1:25" ht="15.95" customHeight="1">
      <c r="A28" s="37"/>
      <c r="B28" s="63"/>
      <c r="C28" s="63"/>
      <c r="D28" s="63"/>
      <c r="E28" s="63"/>
      <c r="F28" s="63"/>
      <c r="G28" s="63"/>
      <c r="H28" s="47"/>
      <c r="I28" s="47"/>
      <c r="L28" s="37"/>
      <c r="M28" s="39"/>
      <c r="R28" s="139"/>
      <c r="V28" s="140"/>
      <c r="W28" s="140"/>
    </row>
    <row r="29" spans="1:25" ht="15.95" customHeight="1">
      <c r="A29" s="37"/>
      <c r="B29" s="63"/>
      <c r="C29" s="63"/>
      <c r="D29" s="63"/>
      <c r="E29" s="63"/>
      <c r="F29" s="63"/>
      <c r="G29" s="63"/>
      <c r="H29" s="47"/>
      <c r="I29" s="47"/>
      <c r="L29" s="37"/>
      <c r="M29" s="44"/>
    </row>
    <row r="30" spans="1:25" ht="15.95" customHeight="1">
      <c r="B30" s="63"/>
      <c r="C30" s="63"/>
      <c r="D30" s="63"/>
      <c r="E30" s="63"/>
      <c r="F30" s="63"/>
      <c r="G30" s="63"/>
      <c r="H30" s="47"/>
      <c r="I30" s="47"/>
      <c r="L30" s="37"/>
      <c r="X30" s="45"/>
      <c r="Y30" s="45"/>
    </row>
    <row r="31" spans="1:25" ht="15.95" customHeight="1">
      <c r="A31" s="37"/>
      <c r="B31" s="63"/>
      <c r="C31" s="63"/>
      <c r="D31" s="63"/>
      <c r="E31" s="63"/>
      <c r="F31" s="63"/>
      <c r="G31" s="63"/>
      <c r="H31" s="47"/>
      <c r="I31" s="41"/>
      <c r="Y31" s="45"/>
    </row>
    <row r="32" spans="1:25" ht="15.95" customHeight="1">
      <c r="A32" s="37"/>
      <c r="B32" s="63"/>
      <c r="C32" s="63"/>
      <c r="D32" s="63"/>
      <c r="E32" s="63"/>
      <c r="F32" s="63"/>
      <c r="G32" s="63"/>
      <c r="H32" s="47"/>
      <c r="I32" s="47"/>
      <c r="M32" s="202" t="s">
        <v>17</v>
      </c>
      <c r="N32" s="202"/>
      <c r="O32" s="202"/>
      <c r="P32" s="202"/>
      <c r="Q32" s="202"/>
      <c r="R32" s="202"/>
      <c r="S32" s="202"/>
      <c r="T32" s="202"/>
      <c r="U32" s="202"/>
      <c r="Y32" s="45"/>
    </row>
    <row r="33" spans="1:25" ht="15.95" customHeight="1">
      <c r="A33" s="37"/>
      <c r="B33" s="63"/>
      <c r="C33" s="63"/>
      <c r="D33" s="63"/>
      <c r="E33" s="63"/>
      <c r="F33" s="63"/>
      <c r="G33" s="63"/>
      <c r="H33" s="47"/>
      <c r="I33" s="47"/>
      <c r="L33" s="37"/>
      <c r="M33" s="202"/>
      <c r="N33" s="202"/>
      <c r="O33" s="202"/>
      <c r="P33" s="202"/>
      <c r="Q33" s="202"/>
      <c r="R33" s="202"/>
      <c r="S33" s="202"/>
      <c r="T33" s="202"/>
      <c r="U33" s="202"/>
      <c r="X33" s="45"/>
      <c r="Y33" s="45"/>
    </row>
    <row r="34" spans="1:25" ht="15.95" customHeight="1">
      <c r="A34" s="37"/>
      <c r="B34" s="63"/>
      <c r="C34" s="63"/>
      <c r="D34" s="63"/>
      <c r="E34" s="63"/>
      <c r="F34" s="63"/>
      <c r="G34" s="63"/>
      <c r="H34" s="47"/>
      <c r="I34" s="41"/>
      <c r="J34" s="25"/>
      <c r="L34" s="37"/>
      <c r="M34" s="202"/>
      <c r="N34" s="202"/>
      <c r="O34" s="202"/>
      <c r="P34" s="202"/>
      <c r="Q34" s="202"/>
      <c r="R34" s="202"/>
      <c r="S34" s="202"/>
      <c r="T34" s="202"/>
      <c r="U34" s="202"/>
      <c r="X34" s="45"/>
      <c r="Y34" s="45"/>
    </row>
    <row r="35" spans="1:25" ht="15.95" customHeight="1">
      <c r="A35" s="37"/>
      <c r="B35" s="63"/>
      <c r="C35" s="63"/>
      <c r="D35" s="63"/>
      <c r="E35" s="63"/>
      <c r="F35" s="63"/>
      <c r="G35" s="63"/>
      <c r="H35" s="47"/>
      <c r="I35" s="47"/>
      <c r="J35" s="25"/>
      <c r="L35" s="37"/>
      <c r="M35" s="46"/>
      <c r="N35" s="46"/>
      <c r="O35" s="46"/>
      <c r="P35" s="46"/>
      <c r="Q35" s="46"/>
      <c r="R35" s="46"/>
      <c r="S35" s="46"/>
      <c r="T35" s="46"/>
      <c r="U35" s="46"/>
      <c r="X35" s="45"/>
      <c r="Y35" s="45"/>
    </row>
    <row r="36" spans="1:25" ht="15.95" customHeight="1">
      <c r="A36" s="37"/>
      <c r="B36" s="63"/>
      <c r="C36" s="63"/>
      <c r="D36" s="63"/>
      <c r="E36" s="63"/>
      <c r="F36" s="63"/>
      <c r="G36" s="63"/>
      <c r="H36" s="47"/>
      <c r="I36" s="47"/>
      <c r="J36" s="25"/>
      <c r="L36" s="37"/>
      <c r="T36" s="48"/>
      <c r="X36" s="45"/>
      <c r="Y36" s="45"/>
    </row>
    <row r="37" spans="1:25" ht="15.95" customHeight="1">
      <c r="A37" s="37"/>
      <c r="B37" s="63"/>
      <c r="C37" s="63"/>
      <c r="D37" s="63"/>
      <c r="E37" s="63"/>
      <c r="F37" s="63"/>
      <c r="G37" s="63"/>
      <c r="H37" s="43"/>
      <c r="M37" s="49" t="s">
        <v>19</v>
      </c>
      <c r="O37" s="50"/>
      <c r="P37" s="50"/>
      <c r="Q37" s="51"/>
      <c r="R37" s="51"/>
      <c r="S37" s="50"/>
      <c r="T37" s="49" t="s">
        <v>20</v>
      </c>
      <c r="U37" s="50"/>
      <c r="X37" s="45"/>
      <c r="Y37" s="45"/>
    </row>
    <row r="38" spans="1:25" ht="15.95" customHeight="1">
      <c r="A38" s="37"/>
      <c r="B38" s="63"/>
      <c r="C38" s="63"/>
      <c r="D38" s="63"/>
      <c r="E38" s="63"/>
      <c r="F38" s="63"/>
      <c r="G38" s="63"/>
      <c r="H38" s="52"/>
      <c r="I38" s="52"/>
      <c r="J38" s="25"/>
      <c r="M38" s="23"/>
      <c r="O38" s="50"/>
      <c r="P38" s="50"/>
      <c r="Q38" s="51"/>
      <c r="R38" s="51"/>
      <c r="S38" s="50"/>
      <c r="U38" s="50"/>
      <c r="X38" s="45"/>
      <c r="Y38" s="45"/>
    </row>
    <row r="39" spans="1:25" ht="15.95" customHeight="1">
      <c r="A39" s="37"/>
      <c r="B39" s="63"/>
      <c r="C39" s="63"/>
      <c r="D39" s="63"/>
      <c r="E39" s="63"/>
      <c r="F39" s="63"/>
      <c r="G39" s="63"/>
      <c r="H39" s="141"/>
      <c r="I39" s="25"/>
      <c r="K39" s="53"/>
      <c r="M39" s="51" t="s">
        <v>63</v>
      </c>
      <c r="O39" s="50"/>
      <c r="P39" s="50"/>
      <c r="Q39" s="51"/>
      <c r="R39" s="51"/>
      <c r="S39" s="50"/>
      <c r="T39" s="51" t="s">
        <v>21</v>
      </c>
      <c r="U39" s="50"/>
      <c r="X39" s="45"/>
    </row>
    <row r="40" spans="1:25" ht="15.95" customHeight="1">
      <c r="B40" s="63"/>
      <c r="C40" s="63"/>
      <c r="D40" s="63"/>
      <c r="E40" s="63"/>
      <c r="F40" s="63"/>
      <c r="G40" s="63"/>
      <c r="H40" s="47"/>
      <c r="I40" s="142"/>
      <c r="K40" s="53"/>
      <c r="M40" s="51" t="s">
        <v>22</v>
      </c>
      <c r="O40" s="50"/>
      <c r="P40" s="50"/>
      <c r="Q40" s="50"/>
      <c r="R40" s="50"/>
      <c r="S40" s="50"/>
      <c r="T40" s="51" t="s">
        <v>23</v>
      </c>
      <c r="U40" s="50"/>
      <c r="X40" s="25"/>
    </row>
    <row r="41" spans="1:25" ht="15.95" customHeight="1">
      <c r="B41" s="63"/>
      <c r="C41" s="63"/>
      <c r="D41" s="63"/>
      <c r="E41" s="63"/>
      <c r="F41" s="63"/>
      <c r="G41" s="63"/>
      <c r="H41" s="47"/>
      <c r="I41" s="143"/>
      <c r="K41" s="23"/>
      <c r="M41" s="51" t="s">
        <v>24</v>
      </c>
      <c r="N41" s="50"/>
      <c r="O41" s="50"/>
      <c r="P41" s="50"/>
      <c r="Q41" s="50"/>
      <c r="R41" s="50"/>
      <c r="S41" s="49"/>
      <c r="T41" s="54" t="s">
        <v>25</v>
      </c>
      <c r="W41" s="45"/>
      <c r="X41" s="45"/>
    </row>
    <row r="42" spans="1:25" ht="15.95" customHeight="1">
      <c r="A42" s="38"/>
      <c r="B42" s="63"/>
      <c r="C42" s="63"/>
      <c r="D42" s="63"/>
      <c r="E42" s="63"/>
      <c r="F42" s="63"/>
      <c r="G42" s="63"/>
      <c r="H42" s="47"/>
      <c r="K42" s="23"/>
      <c r="M42" s="51" t="s">
        <v>26</v>
      </c>
      <c r="N42" s="50"/>
      <c r="O42" s="50"/>
      <c r="P42" s="50"/>
      <c r="Q42" s="50"/>
      <c r="R42" s="50"/>
      <c r="S42" s="55"/>
      <c r="T42" s="50"/>
      <c r="W42" s="25"/>
    </row>
    <row r="43" spans="1:25" ht="15.95" customHeight="1">
      <c r="A43" s="56"/>
      <c r="B43" s="63"/>
      <c r="C43" s="63"/>
      <c r="D43" s="63"/>
      <c r="E43" s="63"/>
      <c r="F43" s="63"/>
      <c r="G43" s="63"/>
      <c r="H43" s="47"/>
      <c r="I43" s="143"/>
      <c r="K43" s="57"/>
      <c r="M43" s="51" t="s">
        <v>27</v>
      </c>
      <c r="W43" s="25"/>
    </row>
    <row r="44" spans="1:25" ht="15.95" customHeight="1">
      <c r="A44" s="56"/>
      <c r="B44" s="63"/>
      <c r="C44" s="63"/>
      <c r="D44" s="63"/>
      <c r="E44" s="63"/>
      <c r="F44" s="63"/>
      <c r="G44" s="63"/>
      <c r="H44" s="47"/>
      <c r="I44" s="143"/>
      <c r="K44" s="23"/>
      <c r="L44"/>
    </row>
    <row r="45" spans="1:25" ht="15.95" customHeight="1">
      <c r="A45" s="37"/>
      <c r="B45" s="63"/>
      <c r="C45" s="63"/>
      <c r="D45" s="63"/>
      <c r="E45" s="63"/>
      <c r="F45" s="63"/>
      <c r="G45" s="63"/>
      <c r="H45" s="47"/>
      <c r="K45" s="23"/>
      <c r="L45"/>
    </row>
    <row r="46" spans="1:25" ht="15.95" customHeight="1">
      <c r="A46" s="37"/>
      <c r="B46" s="63"/>
      <c r="C46" s="63"/>
      <c r="D46" s="63"/>
      <c r="E46" s="63"/>
      <c r="F46" s="63"/>
      <c r="G46" s="63"/>
      <c r="H46" s="47"/>
      <c r="I46" s="144"/>
      <c r="K46" s="23"/>
      <c r="L46"/>
    </row>
    <row r="47" spans="1:25" ht="15.95" customHeight="1">
      <c r="A47" s="37"/>
      <c r="B47" s="63"/>
      <c r="C47" s="63"/>
      <c r="D47" s="63"/>
      <c r="E47" s="63"/>
      <c r="F47" s="63"/>
      <c r="G47" s="63"/>
      <c r="H47" s="41"/>
      <c r="I47" s="144"/>
      <c r="K47" s="23"/>
      <c r="L47"/>
      <c r="W47" s="25"/>
    </row>
    <row r="48" spans="1:25" ht="15.95" customHeight="1">
      <c r="A48" s="37"/>
      <c r="B48" s="63"/>
      <c r="C48" s="63"/>
      <c r="D48" s="63"/>
      <c r="E48" s="63"/>
      <c r="F48" s="63"/>
      <c r="G48" s="63"/>
      <c r="H48" s="41"/>
      <c r="K48" s="23"/>
      <c r="L48"/>
    </row>
    <row r="49" spans="1:12" ht="15.95" customHeight="1">
      <c r="A49" s="37"/>
      <c r="B49" s="63"/>
      <c r="C49" s="63"/>
      <c r="D49" s="63"/>
      <c r="E49" s="63"/>
      <c r="F49" s="63"/>
      <c r="G49" s="63"/>
      <c r="H49" s="41"/>
      <c r="K49" s="23"/>
      <c r="L49"/>
    </row>
    <row r="50" spans="1:12" ht="15.95" customHeight="1">
      <c r="A50" s="37"/>
      <c r="B50" s="63"/>
      <c r="C50" s="63"/>
      <c r="D50" s="63"/>
      <c r="E50" s="63"/>
      <c r="F50" s="63"/>
      <c r="G50" s="63"/>
      <c r="H50" s="41"/>
      <c r="K50" s="23"/>
      <c r="L50"/>
    </row>
    <row r="51" spans="1:12" ht="15.95" customHeight="1">
      <c r="A51" s="37"/>
      <c r="B51" s="63"/>
      <c r="C51" s="63"/>
      <c r="D51" s="63"/>
      <c r="E51" s="63"/>
      <c r="F51" s="63"/>
      <c r="G51" s="63"/>
      <c r="H51" s="41"/>
      <c r="K51" s="23"/>
      <c r="L51"/>
    </row>
    <row r="52" spans="1:12" ht="15.95" customHeight="1">
      <c r="A52" s="37"/>
      <c r="B52" s="63"/>
      <c r="C52" s="63"/>
      <c r="D52" s="63"/>
      <c r="E52" s="63"/>
      <c r="F52" s="63"/>
      <c r="G52" s="63"/>
      <c r="J52" s="25"/>
    </row>
    <row r="53" spans="1:12" ht="15.95" customHeight="1">
      <c r="A53" s="37"/>
      <c r="B53" s="63"/>
      <c r="C53" s="63"/>
      <c r="D53" s="63"/>
      <c r="E53" s="63"/>
      <c r="F53" s="63"/>
      <c r="G53" s="63"/>
      <c r="J53" s="25"/>
    </row>
    <row r="54" spans="1:12" ht="15.95" customHeight="1">
      <c r="A54" s="37"/>
      <c r="B54" s="63"/>
      <c r="C54" s="63"/>
      <c r="D54" s="63"/>
      <c r="E54" s="63"/>
      <c r="F54" s="63"/>
      <c r="G54" s="63"/>
      <c r="J54" s="25"/>
    </row>
    <row r="55" spans="1:12" ht="15.95" customHeight="1">
      <c r="A55" s="37"/>
      <c r="B55" s="63"/>
      <c r="C55" s="63"/>
      <c r="D55" s="63"/>
      <c r="E55" s="63"/>
      <c r="F55" s="63"/>
      <c r="G55" s="63"/>
      <c r="J55" s="25"/>
    </row>
    <row r="56" spans="1:12" ht="15.95" customHeight="1">
      <c r="B56" s="63"/>
      <c r="C56" s="63"/>
      <c r="D56" s="63"/>
      <c r="E56" s="63"/>
      <c r="F56" s="63"/>
      <c r="G56" s="63"/>
    </row>
    <row r="57" spans="1:12">
      <c r="B57" s="63"/>
      <c r="C57" s="63"/>
      <c r="D57" s="63"/>
      <c r="E57" s="63"/>
      <c r="F57" s="63"/>
      <c r="G57" s="63"/>
    </row>
    <row r="58" spans="1:12">
      <c r="B58" s="63"/>
      <c r="C58" s="63"/>
      <c r="D58" s="63"/>
      <c r="E58" s="63"/>
      <c r="F58" s="63"/>
      <c r="G58" s="63"/>
    </row>
    <row r="59" spans="1:12">
      <c r="B59" s="63"/>
      <c r="C59" s="63"/>
      <c r="D59" s="63"/>
      <c r="E59" s="63"/>
      <c r="F59" s="63"/>
      <c r="G59" s="63"/>
    </row>
    <row r="60" spans="1:12">
      <c r="B60" s="63"/>
      <c r="C60" s="63"/>
      <c r="D60" s="63"/>
      <c r="E60" s="63"/>
      <c r="F60" s="63"/>
      <c r="G60" s="63"/>
    </row>
    <row r="61" spans="1:12">
      <c r="B61" s="63"/>
      <c r="C61" s="63"/>
      <c r="D61" s="63"/>
      <c r="E61" s="63"/>
      <c r="F61" s="63"/>
      <c r="G61" s="63"/>
    </row>
    <row r="62" spans="1:12">
      <c r="B62" s="63"/>
      <c r="C62" s="63"/>
      <c r="D62" s="63"/>
      <c r="E62" s="63"/>
      <c r="F62" s="63"/>
      <c r="G62" s="63"/>
    </row>
    <row r="63" spans="1:12">
      <c r="B63" s="63"/>
      <c r="C63" s="63"/>
      <c r="D63" s="63"/>
      <c r="E63" s="63"/>
      <c r="F63" s="63"/>
      <c r="G63" s="63"/>
    </row>
    <row r="64" spans="1:12">
      <c r="B64" s="63"/>
      <c r="C64" s="63"/>
      <c r="D64" s="63"/>
      <c r="E64" s="63"/>
      <c r="F64" s="63"/>
      <c r="G64" s="63"/>
    </row>
    <row r="65" spans="2:7">
      <c r="B65" s="63"/>
      <c r="C65" s="63"/>
      <c r="D65" s="63"/>
      <c r="E65" s="63"/>
      <c r="F65" s="63"/>
      <c r="G65" s="63"/>
    </row>
    <row r="66" spans="2:7">
      <c r="B66" s="63"/>
      <c r="C66" s="63"/>
      <c r="D66" s="63"/>
      <c r="E66" s="63"/>
      <c r="F66" s="63"/>
      <c r="G66" s="63"/>
    </row>
    <row r="67" spans="2:7">
      <c r="B67" s="63"/>
      <c r="C67" s="63"/>
      <c r="D67" s="63"/>
      <c r="E67" s="63"/>
      <c r="F67" s="63"/>
      <c r="G67" s="63"/>
    </row>
    <row r="68" spans="2:7">
      <c r="B68" s="63"/>
      <c r="C68" s="63"/>
      <c r="D68" s="63"/>
      <c r="E68" s="63"/>
      <c r="F68" s="63"/>
      <c r="G68" s="63"/>
    </row>
    <row r="69" spans="2:7">
      <c r="B69" s="63"/>
      <c r="C69" s="63"/>
      <c r="D69" s="63"/>
      <c r="E69" s="63"/>
      <c r="F69" s="63"/>
      <c r="G69" s="63"/>
    </row>
    <row r="70" spans="2:7">
      <c r="B70" s="63"/>
      <c r="C70" s="63"/>
      <c r="D70" s="63"/>
      <c r="E70" s="63"/>
      <c r="F70" s="63"/>
      <c r="G70" s="63"/>
    </row>
    <row r="71" spans="2:7">
      <c r="B71" s="63"/>
      <c r="C71" s="63"/>
      <c r="D71" s="63"/>
      <c r="E71" s="63"/>
      <c r="F71" s="63"/>
      <c r="G71" s="63"/>
    </row>
    <row r="72" spans="2:7">
      <c r="B72" s="63"/>
      <c r="C72" s="63"/>
      <c r="D72" s="63"/>
      <c r="E72" s="63"/>
      <c r="F72" s="63"/>
      <c r="G72" s="63"/>
    </row>
    <row r="73" spans="2:7">
      <c r="B73" s="63"/>
      <c r="C73" s="63"/>
      <c r="D73" s="63"/>
      <c r="E73" s="63"/>
      <c r="F73" s="63"/>
      <c r="G73" s="63"/>
    </row>
    <row r="74" spans="2:7">
      <c r="B74" s="63"/>
      <c r="C74" s="63"/>
      <c r="D74" s="63"/>
      <c r="E74" s="63"/>
      <c r="F74" s="63"/>
      <c r="G74" s="63"/>
    </row>
    <row r="75" spans="2:7">
      <c r="B75" s="63"/>
      <c r="C75" s="63"/>
      <c r="D75" s="63"/>
      <c r="E75" s="63"/>
      <c r="F75" s="63"/>
      <c r="G75" s="63"/>
    </row>
    <row r="76" spans="2:7">
      <c r="B76" s="63"/>
      <c r="C76" s="63"/>
      <c r="D76" s="63"/>
      <c r="E76" s="63"/>
      <c r="F76" s="63"/>
      <c r="G76" s="63"/>
    </row>
    <row r="100" spans="2:12">
      <c r="B100" s="36"/>
      <c r="C100" s="58"/>
      <c r="D100" s="58"/>
      <c r="E100" s="58"/>
      <c r="F100" s="58"/>
      <c r="G100" s="59"/>
      <c r="H100" s="36"/>
      <c r="I100" s="25"/>
    </row>
    <row r="101" spans="2:12">
      <c r="B101" s="36"/>
      <c r="C101" s="58"/>
      <c r="D101" s="58"/>
      <c r="E101" s="58"/>
      <c r="F101" s="58"/>
      <c r="G101" s="59"/>
      <c r="H101" s="36"/>
      <c r="I101" s="25"/>
      <c r="J101" s="25"/>
      <c r="K101" s="25"/>
      <c r="L101" s="57"/>
    </row>
    <row r="102" spans="2:12">
      <c r="B102" s="36"/>
      <c r="C102" s="58"/>
      <c r="D102" s="58"/>
      <c r="E102" s="58"/>
      <c r="F102" s="58"/>
      <c r="G102" s="59"/>
      <c r="H102" s="36"/>
      <c r="I102" s="25"/>
      <c r="J102" s="44"/>
      <c r="K102" s="44"/>
      <c r="L102" s="60"/>
    </row>
    <row r="103" spans="2:12">
      <c r="B103" s="36"/>
      <c r="C103" s="58"/>
      <c r="D103" s="58"/>
      <c r="E103" s="58"/>
      <c r="F103" s="58"/>
      <c r="G103" s="59"/>
      <c r="H103" s="36"/>
      <c r="I103" s="25"/>
      <c r="J103" s="25"/>
      <c r="K103" s="25"/>
      <c r="L103" s="57"/>
    </row>
    <row r="104" spans="2:12">
      <c r="J104" s="25"/>
      <c r="K104" s="25"/>
      <c r="L104" s="57"/>
    </row>
    <row r="105" spans="2:12">
      <c r="J105" s="25"/>
      <c r="K105" s="25"/>
      <c r="L105" s="57"/>
    </row>
    <row r="106" spans="2:12">
      <c r="J106" s="25"/>
      <c r="K106" s="25"/>
      <c r="L106" s="57"/>
    </row>
    <row r="107" spans="2:12">
      <c r="J107" s="25"/>
      <c r="K107" s="25"/>
      <c r="L107" s="57"/>
    </row>
  </sheetData>
  <mergeCells count="44">
    <mergeCell ref="M32:U34"/>
    <mergeCell ref="Q18:Q21"/>
    <mergeCell ref="R18:R21"/>
    <mergeCell ref="S18:S21"/>
    <mergeCell ref="B9:K10"/>
    <mergeCell ref="S14:S17"/>
    <mergeCell ref="L12:L13"/>
    <mergeCell ref="M12:M13"/>
    <mergeCell ref="N12:N13"/>
    <mergeCell ref="O12:O13"/>
    <mergeCell ref="P12:P13"/>
    <mergeCell ref="Q12:Q13"/>
    <mergeCell ref="R22:R25"/>
    <mergeCell ref="S22:S25"/>
    <mergeCell ref="L26:L27"/>
    <mergeCell ref="M26:M27"/>
    <mergeCell ref="T2:U2"/>
    <mergeCell ref="B8:J8"/>
    <mergeCell ref="L18:L21"/>
    <mergeCell ref="M18:M21"/>
    <mergeCell ref="N18:N21"/>
    <mergeCell ref="O18:O21"/>
    <mergeCell ref="P18:P21"/>
    <mergeCell ref="R12:R13"/>
    <mergeCell ref="S12:S13"/>
    <mergeCell ref="L14:L17"/>
    <mergeCell ref="M14:M17"/>
    <mergeCell ref="N14:N17"/>
    <mergeCell ref="O14:O17"/>
    <mergeCell ref="P14:P17"/>
    <mergeCell ref="Q14:Q17"/>
    <mergeCell ref="R14:R17"/>
    <mergeCell ref="S26:S27"/>
    <mergeCell ref="L22:L25"/>
    <mergeCell ref="M22:M25"/>
    <mergeCell ref="N22:N25"/>
    <mergeCell ref="O22:O25"/>
    <mergeCell ref="P22:P25"/>
    <mergeCell ref="Q22:Q25"/>
    <mergeCell ref="N26:N27"/>
    <mergeCell ref="O26:O27"/>
    <mergeCell ref="P26:P27"/>
    <mergeCell ref="Q26:Q27"/>
    <mergeCell ref="R26:R27"/>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國光　良</cp:lastModifiedBy>
  <dcterms:created xsi:type="dcterms:W3CDTF">2023-09-07T00:19:44Z</dcterms:created>
  <dcterms:modified xsi:type="dcterms:W3CDTF">2024-10-10T00:59:13Z</dcterms:modified>
</cp:coreProperties>
</file>