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4715" documentId="8_{338A4D4E-0C8C-45A1-9029-65662401F09C}" xr6:coauthVersionLast="47" xr6:coauthVersionMax="47" xr10:uidLastSave="{676C7DBD-10FC-4C72-9A53-C1AE440DF3F0}"/>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E22" i="3" s="1"/>
  <c r="K14" i="3"/>
  <c r="G14" i="3"/>
  <c r="E14" i="3"/>
  <c r="E16" i="3"/>
  <c r="I15" i="3"/>
  <c r="H15" i="3" s="1"/>
  <c r="H19" i="3" s="1"/>
  <c r="E15" i="3"/>
  <c r="G18" i="3" l="1"/>
  <c r="J18" i="3" s="1"/>
  <c r="K18" i="3"/>
  <c r="E13" i="3"/>
  <c r="K13" i="3" s="1"/>
  <c r="K12" i="3"/>
  <c r="I12" i="3"/>
  <c r="G12"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G16" i="3" s="1"/>
  <c r="K16" i="3" s="1"/>
  <c r="Q18" i="3"/>
  <c r="Q22" i="3" s="1"/>
  <c r="Q26" i="3" s="1"/>
  <c r="R18" i="3"/>
  <c r="R22" i="3" s="1"/>
  <c r="R26" i="3" s="1"/>
  <c r="S18" i="3"/>
  <c r="S22" i="3" s="1"/>
  <c r="S26" i="3" s="1"/>
  <c r="G21" i="2" l="1"/>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<sst xmlns="http://schemas.openxmlformats.org/spreadsheetml/2006/main" count="306" uniqueCount="116">
  <si>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</si>
  <si>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</si>
  <si>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</si>
  <si>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</si>
  <si>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</si>
  <si>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</si>
  <si>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</si>
  <si>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</si>
  <si>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</si>
  <si>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</si>
  <si>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</si>
  <si>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HEUNG-A YOUNG</t>
    <phoneticPr fontId="1"/>
  </si>
  <si>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</si>
  <si>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</si>
  <si>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</si>
  <si>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</si>
  <si>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</si>
  <si>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</si>
  <si>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</si>
  <si>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</si>
  <si>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</si>
  <si>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</si>
  <si>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</si>
  <si>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</si>
  <si>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</si>
  <si>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</si>
  <si>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</si>
  <si>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</si>
  <si>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</si>
  <si>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</si>
  <si>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</si>
  <si>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</si>
  <si>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</si>
  <si>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</si>
  <si>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</si>
  <si>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</si>
  <si>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</si>
  <si>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</si>
  <si>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</si>
  <si>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</si>
  <si>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</si>
  <si>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</si>
  <si>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</si>
  <si>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</si>
  <si>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</si>
  <si>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</si>
  <si>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</si>
  <si>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</si>
  <si>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</si>
  <si>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</si>
  <si>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</si>
  <si>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</si>
  <si>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</si>
  <si>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</si>
  <si>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</si>
  <si>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</si>
  <si>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</si>
  <si>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</si>
  <si>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</si>
  <si>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</si>
  <si>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</si>
  <si>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</si>
  <si>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</si>
  <si>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</si>
  <si>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DONGJIN FORTUNE</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</si>
  <si>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</si>
  <si>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</si>
  <si>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RUN LONG</t>
    <phoneticPr fontId="20"/>
  </si>
  <si>
    <t>9/14-15</t>
    <phoneticPr fontId="1"/>
  </si>
  <si>
    <t>0371</t>
    <phoneticPr fontId="20"/>
  </si>
  <si>
    <t>0245</t>
    <phoneticPr fontId="1"/>
  </si>
  <si>
    <t>9/21-22</t>
    <phoneticPr fontId="1"/>
  </si>
  <si>
    <t>2455</t>
    <phoneticPr fontId="20"/>
  </si>
  <si>
    <t>0135</t>
    <phoneticPr fontId="20"/>
  </si>
  <si>
    <t>2435</t>
    <phoneticPr fontId="1"/>
  </si>
  <si>
    <t>0528</t>
    <phoneticPr fontId="1"/>
  </si>
  <si>
    <t>0209</t>
    <phoneticPr fontId="1"/>
  </si>
  <si>
    <t>0529</t>
    <phoneticPr fontId="1"/>
  </si>
  <si>
    <t>0372</t>
    <phoneticPr fontId="20"/>
  </si>
  <si>
    <t>2425</t>
    <phoneticPr fontId="20"/>
  </si>
  <si>
    <t>0246</t>
    <phoneticPr fontId="1"/>
  </si>
  <si>
    <t>9/28-29</t>
    <phoneticPr fontId="1"/>
  </si>
  <si>
    <t>2437</t>
    <phoneticPr fontId="1"/>
  </si>
  <si>
    <t>0530</t>
    <phoneticPr fontId="1"/>
  </si>
  <si>
    <t>0210</t>
    <phoneticPr fontId="1"/>
  </si>
  <si>
    <t>0531</t>
    <phoneticPr fontId="1"/>
  </si>
  <si>
    <t>2420</t>
    <phoneticPr fontId="20"/>
  </si>
  <si>
    <t>2426</t>
    <phoneticPr fontId="20"/>
  </si>
  <si>
    <t>0373</t>
    <phoneticPr fontId="20"/>
  </si>
  <si>
    <t>0247</t>
    <phoneticPr fontId="1"/>
  </si>
  <si>
    <t>10/5-6</t>
    <phoneticPr fontId="1"/>
  </si>
  <si>
    <t>2439</t>
    <phoneticPr fontId="1"/>
  </si>
  <si>
    <t>0532</t>
    <phoneticPr fontId="1"/>
  </si>
  <si>
    <t>0211</t>
    <phoneticPr fontId="1"/>
  </si>
  <si>
    <t>0533</t>
    <phoneticPr fontId="1"/>
  </si>
  <si>
    <t>0374</t>
    <phoneticPr fontId="20"/>
  </si>
  <si>
    <t>2421</t>
    <phoneticPr fontId="20"/>
  </si>
  <si>
    <t>0248</t>
    <phoneticPr fontId="1"/>
  </si>
  <si>
    <t>PEGASUS PACER</t>
    <phoneticPr fontId="20"/>
  </si>
  <si>
    <t>2443</t>
    <phoneticPr fontId="1"/>
  </si>
  <si>
    <t>W</t>
    <phoneticPr fontId="1"/>
  </si>
  <si>
    <t>HONOR OCEAN</t>
    <phoneticPr fontId="20"/>
  </si>
  <si>
    <t>1001</t>
    <phoneticPr fontId="1"/>
  </si>
  <si>
    <t>2444</t>
    <phoneticPr fontId="1"/>
  </si>
  <si>
    <t>1002</t>
    <phoneticPr fontId="1"/>
  </si>
  <si>
    <t>2445</t>
    <phoneticPr fontId="1"/>
  </si>
  <si>
    <t>1003</t>
    <phoneticPr fontId="1"/>
  </si>
  <si>
    <t>2446</t>
    <phoneticPr fontId="1"/>
  </si>
  <si>
    <t>1004</t>
    <phoneticPr fontId="1"/>
  </si>
  <si>
    <t>2447</t>
    <phoneticPr fontId="1"/>
  </si>
  <si>
    <t>1005</t>
    <phoneticPr fontId="1"/>
  </si>
  <si>
    <t>10/12-13</t>
    <phoneticPr fontId="1"/>
  </si>
  <si>
    <t>2441</t>
    <phoneticPr fontId="1"/>
  </si>
  <si>
    <t>0534</t>
    <phoneticPr fontId="1"/>
  </si>
  <si>
    <t>0212</t>
    <phoneticPr fontId="1"/>
  </si>
  <si>
    <t>0535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</si>
</sst>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8"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9" xfId="1" applyNumberFormat="1" applyFont="1" applyBorder="1" applyAlignment="1">
      <alignment horizontal="center"/>
    </xf>
    <xf numFmtId="176" fontId="48" fillId="0" borderId="50"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48" fillId="0" borderId="51" xfId="1" quotePrefix="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2" xfId="1" applyNumberFormat="1" applyFont="1" applyBorder="1" applyAlignment="1">
      <alignment horizontal="center"/>
    </xf>
    <xf numFmtId="0" fontId="50" fillId="0" borderId="23" xfId="1" applyFont="1" applyBorder="1"/>
    <xf numFmtId="0" fontId="50" fillId="0" borderId="14" xfId="1" applyFont="1" applyBorder="1"/>
    <xf numFmtId="0" fontId="50" fillId="0" borderId="38" xfId="1" applyFont="1" applyBorder="1"/>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C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45540</v>
      </c>
      <c r="X2" s="196"/>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9.5">
      <c r="B9" s="199" t="s">
        <v>7</v>
      </c>
      <c r="C9" s="200"/>
      <c r="D9" s="200"/>
      <c r="E9" s="200"/>
      <c r="F9" s="34"/>
      <c r="G9" s="34"/>
      <c r="H9" s="34"/>
      <c r="I9" s="34"/>
      <c r="P9" s="33"/>
    </row>
    <row r="10" spans="1:26" ht="15.95" customHeight="1" thickBot="1">
      <c r="B10" s="201"/>
      <c r="C10" s="201"/>
      <c r="D10" s="201"/>
      <c r="E10" s="201"/>
      <c r="F10" s="25"/>
      <c r="G10" s="25"/>
      <c r="H10" s="35"/>
      <c r="I10" s="36"/>
      <c r="J10" s="25"/>
      <c r="P10" s="33"/>
    </row>
    <row r="11" spans="1:26" ht="24.95" customHeight="1" thickBot="1">
      <c r="B11" s="67" t="s">
        <v>8</v>
      </c>
      <c r="C11" s="68" t="s">
        <v>9</v>
      </c>
      <c r="D11" s="69"/>
      <c r="E11" s="70" t="s">
        <v>30</v>
      </c>
      <c r="F11" s="70" t="s">
        <v>31</v>
      </c>
      <c r="G11" s="70" t="s">
        <v>32</v>
      </c>
      <c r="H11" s="70" t="s">
        <v>33</v>
      </c>
      <c r="I11" s="70" t="s">
        <v>34</v>
      </c>
      <c r="J11" s="71" t="s">
        <v>30</v>
      </c>
      <c r="K11" s="72" t="s">
        <v>35</v>
      </c>
      <c r="L11" s="73" t="s">
        <v>39</v>
      </c>
      <c r="M11" s="74"/>
      <c r="N11" s="75" t="s">
        <v>41</v>
      </c>
      <c r="O11" s="77" t="s">
        <v>36</v>
      </c>
      <c r="P11" s="75" t="s">
        <v>37</v>
      </c>
      <c r="Q11" s="75" t="s">
        <v>60</v>
      </c>
      <c r="R11" s="76" t="s">
        <v>38</v>
      </c>
    </row>
    <row r="12" spans="1:26" ht="24.95" customHeight="1">
      <c r="A12" s="37"/>
      <c r="B12" s="78" t="s">
        <v>11</v>
      </c>
      <c r="C12" s="84" t="s">
        <v>69</v>
      </c>
      <c r="D12" s="85" t="s">
        <v>12</v>
      </c>
      <c r="E12" s="102">
        <v>45542</v>
      </c>
      <c r="F12" s="102" t="s">
        <v>17</v>
      </c>
      <c r="G12" s="94">
        <f>E12+2</f>
        <v>45544</v>
      </c>
      <c r="H12" s="94">
        <f>G12</f>
        <v>45544</v>
      </c>
      <c r="I12" s="94">
        <f>E12+3</f>
        <v>45545</v>
      </c>
      <c r="J12" s="103">
        <f>E12+6</f>
        <v>45548</v>
      </c>
      <c r="K12" s="203" t="s">
        <v>61</v>
      </c>
      <c r="L12" s="206">
        <v>2413</v>
      </c>
      <c r="M12" s="209" t="s">
        <v>62</v>
      </c>
      <c r="N12" s="190" t="s">
        <v>68</v>
      </c>
      <c r="O12" s="169">
        <v>45553</v>
      </c>
      <c r="P12" s="172">
        <v>45556</v>
      </c>
      <c r="Q12" s="172">
        <v>45558</v>
      </c>
      <c r="R12" s="178">
        <v>45559</v>
      </c>
    </row>
    <row r="13" spans="1:26" ht="24.95" customHeight="1">
      <c r="A13" s="37"/>
      <c r="B13" s="79" t="s">
        <v>66</v>
      </c>
      <c r="C13" s="86" t="s">
        <v>79</v>
      </c>
      <c r="D13" s="87" t="s">
        <v>13</v>
      </c>
      <c r="E13" s="104">
        <f>E12+1</f>
        <v>45543</v>
      </c>
      <c r="F13" s="104" t="s">
        <v>17</v>
      </c>
      <c r="G13" s="105">
        <f>E13+2</f>
        <v>45545</v>
      </c>
      <c r="H13" s="105">
        <f>G13</f>
        <v>45545</v>
      </c>
      <c r="I13" s="105">
        <f>E13+4</f>
        <v>45547</v>
      </c>
      <c r="J13" s="95">
        <f>E13+6</f>
        <v>45549</v>
      </c>
      <c r="K13" s="204"/>
      <c r="L13" s="207"/>
      <c r="M13" s="210"/>
      <c r="N13" s="191"/>
      <c r="O13" s="170"/>
      <c r="P13" s="173"/>
      <c r="Q13" s="173"/>
      <c r="R13" s="179"/>
    </row>
    <row r="14" spans="1:26" ht="24.95" customHeight="1" thickBot="1">
      <c r="A14" s="37"/>
      <c r="B14" s="82" t="s">
        <v>14</v>
      </c>
      <c r="C14" s="90" t="s">
        <v>70</v>
      </c>
      <c r="D14" s="91" t="s">
        <v>15</v>
      </c>
      <c r="E14" s="106">
        <f>E12+3</f>
        <v>45545</v>
      </c>
      <c r="F14" s="106">
        <f>E14+2</f>
        <v>45547</v>
      </c>
      <c r="G14" s="107">
        <f>E14+3</f>
        <v>45548</v>
      </c>
      <c r="H14" s="107">
        <f t="shared" ref="H14:H17" si="0">+G14</f>
        <v>45548</v>
      </c>
      <c r="I14" s="107">
        <f>E14+4</f>
        <v>45549</v>
      </c>
      <c r="J14" s="108">
        <f>E14+6</f>
        <v>45551</v>
      </c>
      <c r="K14" s="205"/>
      <c r="L14" s="208"/>
      <c r="M14" s="211"/>
      <c r="N14" s="192"/>
      <c r="O14" s="171"/>
      <c r="P14" s="174"/>
      <c r="Q14" s="174"/>
      <c r="R14" s="180"/>
    </row>
    <row r="15" spans="1:26" ht="24.95" customHeight="1">
      <c r="A15" s="37"/>
      <c r="B15" s="78" t="s">
        <v>11</v>
      </c>
      <c r="C15" s="84" t="s">
        <v>78</v>
      </c>
      <c r="D15" s="85" t="s">
        <v>12</v>
      </c>
      <c r="E15" s="102">
        <f>E12+7</f>
        <v>45549</v>
      </c>
      <c r="F15" s="102" t="s">
        <v>17</v>
      </c>
      <c r="G15" s="94">
        <f>G12+7</f>
        <v>45551</v>
      </c>
      <c r="H15" s="94">
        <f t="shared" si="0"/>
        <v>45551</v>
      </c>
      <c r="I15" s="94">
        <f>I12+7</f>
        <v>45552</v>
      </c>
      <c r="J15" s="95">
        <f>J12+7</f>
        <v>45555</v>
      </c>
      <c r="K15" s="181" t="s">
        <v>43</v>
      </c>
      <c r="L15" s="184">
        <v>2414</v>
      </c>
      <c r="M15" s="187" t="s">
        <v>58</v>
      </c>
      <c r="N15" s="193" t="s">
        <v>71</v>
      </c>
      <c r="O15" s="169">
        <f>O12+7</f>
        <v>45560</v>
      </c>
      <c r="P15" s="172">
        <f>P12+7</f>
        <v>45563</v>
      </c>
      <c r="Q15" s="169">
        <f>Q12+7</f>
        <v>45565</v>
      </c>
      <c r="R15" s="175">
        <f>R12+7</f>
        <v>45566</v>
      </c>
    </row>
    <row r="16" spans="1:26" ht="24.95" customHeight="1">
      <c r="A16" s="37"/>
      <c r="B16" s="79" t="s">
        <v>63</v>
      </c>
      <c r="C16" s="86" t="s">
        <v>86</v>
      </c>
      <c r="D16" s="87" t="s">
        <v>13</v>
      </c>
      <c r="E16" s="104">
        <f>E13+7</f>
        <v>45550</v>
      </c>
      <c r="F16" s="104" t="s">
        <v>17</v>
      </c>
      <c r="G16" s="105">
        <f>G13+7</f>
        <v>45552</v>
      </c>
      <c r="H16" s="105">
        <f t="shared" si="0"/>
        <v>45552</v>
      </c>
      <c r="I16" s="105">
        <f>I13+7</f>
        <v>45554</v>
      </c>
      <c r="J16" s="95">
        <f>J13+7</f>
        <v>45556</v>
      </c>
      <c r="K16" s="182"/>
      <c r="L16" s="185"/>
      <c r="M16" s="188"/>
      <c r="N16" s="194"/>
      <c r="O16" s="170"/>
      <c r="P16" s="173"/>
      <c r="Q16" s="170"/>
      <c r="R16" s="176"/>
    </row>
    <row r="17" spans="1:27" ht="24.95" customHeight="1" thickBot="1">
      <c r="A17" s="37"/>
      <c r="B17" s="82" t="s">
        <v>14</v>
      </c>
      <c r="C17" s="90" t="s">
        <v>80</v>
      </c>
      <c r="D17" s="91" t="s">
        <v>15</v>
      </c>
      <c r="E17" s="106">
        <f>E14+7</f>
        <v>45552</v>
      </c>
      <c r="F17" s="106">
        <f>F14+7</f>
        <v>45554</v>
      </c>
      <c r="G17" s="107">
        <f>E17+3</f>
        <v>45555</v>
      </c>
      <c r="H17" s="107">
        <f t="shared" si="0"/>
        <v>45555</v>
      </c>
      <c r="I17" s="107">
        <f>H17+1</f>
        <v>45556</v>
      </c>
      <c r="J17" s="108">
        <f>I17+2</f>
        <v>45558</v>
      </c>
      <c r="K17" s="183"/>
      <c r="L17" s="186"/>
      <c r="M17" s="189"/>
      <c r="N17" s="195"/>
      <c r="O17" s="171"/>
      <c r="P17" s="174"/>
      <c r="Q17" s="171"/>
      <c r="R17" s="177"/>
    </row>
    <row r="18" spans="1:27" ht="24.95" customHeight="1">
      <c r="A18" s="37"/>
      <c r="B18" s="78" t="s">
        <v>11</v>
      </c>
      <c r="C18" s="84" t="s">
        <v>88</v>
      </c>
      <c r="D18" s="85" t="s">
        <v>12</v>
      </c>
      <c r="E18" s="94">
        <f>E15+7</f>
        <v>45556</v>
      </c>
      <c r="F18" s="94" t="s">
        <v>17</v>
      </c>
      <c r="G18" s="94">
        <f>E18+2</f>
        <v>45558</v>
      </c>
      <c r="H18" s="94">
        <f>+G18</f>
        <v>45558</v>
      </c>
      <c r="I18" s="94">
        <f>H18+1</f>
        <v>45559</v>
      </c>
      <c r="J18" s="95">
        <f>I18+3</f>
        <v>45562</v>
      </c>
      <c r="K18" s="181" t="s">
        <v>59</v>
      </c>
      <c r="L18" s="184">
        <v>2414</v>
      </c>
      <c r="M18" s="187" t="s">
        <v>58</v>
      </c>
      <c r="N18" s="190" t="s">
        <v>81</v>
      </c>
      <c r="O18" s="169">
        <f>O15+7</f>
        <v>45567</v>
      </c>
      <c r="P18" s="172">
        <f>P15+7</f>
        <v>45570</v>
      </c>
      <c r="Q18" s="172">
        <f>Q15+7</f>
        <v>45572</v>
      </c>
      <c r="R18" s="178">
        <f>R15+7</f>
        <v>45573</v>
      </c>
    </row>
    <row r="19" spans="1:27" ht="24.95" customHeight="1">
      <c r="A19" s="37"/>
      <c r="B19" s="79" t="s">
        <v>66</v>
      </c>
      <c r="C19" s="86" t="s">
        <v>87</v>
      </c>
      <c r="D19" s="87" t="s">
        <v>13</v>
      </c>
      <c r="E19" s="97">
        <f>E18+1</f>
        <v>45557</v>
      </c>
      <c r="F19" s="97" t="s">
        <v>17</v>
      </c>
      <c r="G19" s="97">
        <f>E19+2</f>
        <v>45559</v>
      </c>
      <c r="H19" s="97">
        <f>G19</f>
        <v>45559</v>
      </c>
      <c r="I19" s="97">
        <f>H19+2</f>
        <v>45561</v>
      </c>
      <c r="J19" s="109">
        <f>I19+2</f>
        <v>45563</v>
      </c>
      <c r="K19" s="182"/>
      <c r="L19" s="185"/>
      <c r="M19" s="188"/>
      <c r="N19" s="191"/>
      <c r="O19" s="170"/>
      <c r="P19" s="173"/>
      <c r="Q19" s="173"/>
      <c r="R19" s="179"/>
    </row>
    <row r="20" spans="1:27" ht="24.95" customHeight="1" thickBot="1">
      <c r="A20" s="37"/>
      <c r="B20" s="82" t="s">
        <v>14</v>
      </c>
      <c r="C20" s="90" t="s">
        <v>89</v>
      </c>
      <c r="D20" s="91" t="s">
        <v>15</v>
      </c>
      <c r="E20" s="106">
        <f>E19+2</f>
        <v>45559</v>
      </c>
      <c r="F20" s="106">
        <f>E20+2</f>
        <v>45561</v>
      </c>
      <c r="G20" s="107">
        <f>E20+3</f>
        <v>45562</v>
      </c>
      <c r="H20" s="107">
        <f>G20</f>
        <v>45562</v>
      </c>
      <c r="I20" s="107">
        <f>H20+1</f>
        <v>45563</v>
      </c>
      <c r="J20" s="108">
        <f>I20+2</f>
        <v>45565</v>
      </c>
      <c r="K20" s="183"/>
      <c r="L20" s="186"/>
      <c r="M20" s="189"/>
      <c r="N20" s="192"/>
      <c r="O20" s="171"/>
      <c r="P20" s="174"/>
      <c r="Q20" s="174"/>
      <c r="R20" s="180"/>
    </row>
    <row r="21" spans="1:27" ht="24.95" customHeight="1">
      <c r="A21" s="37"/>
      <c r="B21" s="78" t="s">
        <v>11</v>
      </c>
      <c r="C21" s="84" t="s">
        <v>95</v>
      </c>
      <c r="D21" s="85" t="s">
        <v>12</v>
      </c>
      <c r="E21" s="94">
        <f>E18+7</f>
        <v>45563</v>
      </c>
      <c r="F21" s="94" t="s">
        <v>17</v>
      </c>
      <c r="G21" s="94">
        <f>E21+2</f>
        <v>45565</v>
      </c>
      <c r="H21" s="94">
        <f>+G21</f>
        <v>45565</v>
      </c>
      <c r="I21" s="94">
        <f>H21+1</f>
        <v>45566</v>
      </c>
      <c r="J21" s="95">
        <f>I21+3</f>
        <v>45569</v>
      </c>
      <c r="K21" s="203" t="s">
        <v>61</v>
      </c>
      <c r="L21" s="206">
        <v>2414</v>
      </c>
      <c r="M21" s="209" t="s">
        <v>40</v>
      </c>
      <c r="N21" s="193" t="s">
        <v>90</v>
      </c>
      <c r="O21" s="169">
        <f>O18+7</f>
        <v>45574</v>
      </c>
      <c r="P21" s="172">
        <f>P18+7</f>
        <v>45577</v>
      </c>
      <c r="Q21" s="169">
        <f>Q18+7</f>
        <v>45579</v>
      </c>
      <c r="R21" s="175">
        <f>R18+7</f>
        <v>45580</v>
      </c>
    </row>
    <row r="22" spans="1:27" ht="24.95" customHeight="1">
      <c r="A22" s="37"/>
      <c r="B22" s="79" t="s">
        <v>63</v>
      </c>
      <c r="C22" s="86" t="s">
        <v>96</v>
      </c>
      <c r="D22" s="87" t="s">
        <v>13</v>
      </c>
      <c r="E22" s="97">
        <f>E21+1</f>
        <v>45564</v>
      </c>
      <c r="F22" s="97" t="s">
        <v>17</v>
      </c>
      <c r="G22" s="97">
        <f>E22+2</f>
        <v>45566</v>
      </c>
      <c r="H22" s="97">
        <f>G22</f>
        <v>45566</v>
      </c>
      <c r="I22" s="97">
        <f>H22+2</f>
        <v>45568</v>
      </c>
      <c r="J22" s="109">
        <f>I22+2</f>
        <v>45570</v>
      </c>
      <c r="K22" s="204"/>
      <c r="L22" s="207"/>
      <c r="M22" s="210"/>
      <c r="N22" s="212"/>
      <c r="O22" s="170"/>
      <c r="P22" s="173"/>
      <c r="Q22" s="170"/>
      <c r="R22" s="176"/>
    </row>
    <row r="23" spans="1:27" ht="24.95" customHeight="1" thickBot="1">
      <c r="A23" s="37"/>
      <c r="B23" s="82" t="s">
        <v>14</v>
      </c>
      <c r="C23" s="90" t="s">
        <v>97</v>
      </c>
      <c r="D23" s="91" t="s">
        <v>15</v>
      </c>
      <c r="E23" s="106">
        <f>E22+2</f>
        <v>45566</v>
      </c>
      <c r="F23" s="106">
        <f>E23+2</f>
        <v>45568</v>
      </c>
      <c r="G23" s="107">
        <f>E23+3</f>
        <v>45569</v>
      </c>
      <c r="H23" s="107">
        <f>G23</f>
        <v>45569</v>
      </c>
      <c r="I23" s="107">
        <f>H23+1</f>
        <v>45570</v>
      </c>
      <c r="J23" s="108">
        <f>I23+2</f>
        <v>45572</v>
      </c>
      <c r="K23" s="205"/>
      <c r="L23" s="208"/>
      <c r="M23" s="211"/>
      <c r="N23" s="213"/>
      <c r="O23" s="171"/>
      <c r="P23" s="174"/>
      <c r="Q23" s="171"/>
      <c r="R23" s="177"/>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202" t="s">
        <v>18</v>
      </c>
      <c r="Q28" s="202"/>
      <c r="R28" s="202"/>
      <c r="S28" s="202"/>
      <c r="T28" s="202"/>
      <c r="U28" s="202"/>
      <c r="V28" s="202"/>
      <c r="W28" s="202"/>
      <c r="X28" s="202"/>
      <c r="Z28" s="25"/>
    </row>
    <row r="29" spans="1:27" ht="15.95" customHeight="1">
      <c r="A29" s="56"/>
      <c r="K29" s="23"/>
      <c r="L29" s="23"/>
      <c r="M29" s="23"/>
      <c r="N29" s="23"/>
      <c r="O29"/>
      <c r="P29" s="202"/>
      <c r="Q29" s="202"/>
      <c r="R29" s="202"/>
      <c r="S29" s="202"/>
      <c r="T29" s="202"/>
      <c r="U29" s="202"/>
      <c r="V29" s="202"/>
      <c r="W29" s="202"/>
      <c r="X29" s="202"/>
    </row>
    <row r="30" spans="1:27" ht="15.95" customHeight="1">
      <c r="A30" s="37"/>
      <c r="K30" s="23"/>
      <c r="L30" s="23"/>
      <c r="M30" s="23"/>
      <c r="N30" s="23"/>
      <c r="O30"/>
      <c r="P30" s="202"/>
      <c r="Q30" s="202"/>
      <c r="R30" s="202"/>
      <c r="S30" s="202"/>
      <c r="T30" s="202"/>
      <c r="U30" s="202"/>
      <c r="V30" s="202"/>
      <c r="W30" s="202"/>
      <c r="X30" s="202"/>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20</v>
      </c>
      <c r="R33" s="50"/>
      <c r="S33" s="50"/>
      <c r="T33" s="51"/>
      <c r="U33" s="51"/>
      <c r="V33" s="50"/>
      <c r="W33" s="49" t="s">
        <v>21</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65</v>
      </c>
      <c r="R35" s="50"/>
      <c r="S35" s="50"/>
      <c r="T35" s="51"/>
      <c r="U35" s="51"/>
      <c r="V35" s="50"/>
      <c r="W35" s="51" t="s">
        <v>22</v>
      </c>
      <c r="X35" s="50"/>
    </row>
    <row r="36" spans="1:24" ht="15.95" customHeight="1">
      <c r="A36" s="37"/>
      <c r="K36" s="23"/>
      <c r="L36" s="23"/>
      <c r="M36" s="23"/>
      <c r="N36" s="23"/>
      <c r="O36"/>
      <c r="P36" s="51" t="s">
        <v>23</v>
      </c>
      <c r="R36" s="50"/>
      <c r="S36" s="50"/>
      <c r="T36" s="50"/>
      <c r="U36" s="50"/>
      <c r="V36" s="50"/>
      <c r="W36" s="51" t="s">
        <v>24</v>
      </c>
      <c r="X36" s="50"/>
    </row>
    <row r="37" spans="1:24" ht="15.95" customHeight="1">
      <c r="A37" s="37"/>
      <c r="J37" s="25"/>
      <c r="P37" s="51" t="s">
        <v>25</v>
      </c>
      <c r="Q37" s="50"/>
      <c r="R37" s="50"/>
      <c r="S37" s="50"/>
      <c r="T37" s="50"/>
      <c r="U37" s="50"/>
      <c r="V37" s="49"/>
      <c r="W37" s="54" t="s">
        <v>26</v>
      </c>
    </row>
    <row r="38" spans="1:24" ht="15.95" customHeight="1">
      <c r="A38" s="37"/>
      <c r="J38" s="25"/>
      <c r="P38" s="51" t="s">
        <v>27</v>
      </c>
      <c r="Q38" s="50"/>
      <c r="R38" s="50"/>
      <c r="S38" s="50"/>
      <c r="T38" s="50"/>
      <c r="U38" s="50"/>
      <c r="V38" s="55"/>
      <c r="W38" s="50"/>
    </row>
    <row r="39" spans="1:24" ht="15.95" customHeight="1">
      <c r="A39" s="37"/>
      <c r="J39" s="25"/>
      <c r="P39" s="51" t="s">
        <v>28</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 ref="N12:N14"/>
    <mergeCell ref="O12:O14"/>
    <mergeCell ref="K15:K17"/>
    <mergeCell ref="L15:L17"/>
    <mergeCell ref="M15:M17"/>
    <mergeCell ref="N15:N17"/>
    <mergeCell ref="O15:O17"/>
    <mergeCell ref="K18:K20"/>
    <mergeCell ref="L18:L20"/>
    <mergeCell ref="M18:M20"/>
    <mergeCell ref="N18:N20"/>
    <mergeCell ref="O18:O20"/>
    <mergeCell ref="O21:O23"/>
    <mergeCell ref="P21:P23"/>
    <mergeCell ref="Q21:Q23"/>
    <mergeCell ref="R21:R23"/>
    <mergeCell ref="R15:R17"/>
    <mergeCell ref="P18:P20"/>
    <mergeCell ref="Q18:Q20"/>
    <mergeCell ref="R18:R20"/>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topLeftCell="A9"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45540</v>
      </c>
      <c r="X2" s="196"/>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19</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9" t="s">
        <v>10</v>
      </c>
      <c r="E12" s="130" t="s">
        <v>9</v>
      </c>
      <c r="F12" s="131"/>
      <c r="G12" s="132" t="s">
        <v>30</v>
      </c>
      <c r="H12" s="132" t="s">
        <v>44</v>
      </c>
      <c r="I12" s="132" t="s">
        <v>45</v>
      </c>
      <c r="J12" s="133" t="s">
        <v>30</v>
      </c>
      <c r="K12" s="134" t="s">
        <v>35</v>
      </c>
      <c r="L12" s="135" t="s">
        <v>39</v>
      </c>
      <c r="M12" s="131"/>
      <c r="N12" s="136" t="s">
        <v>41</v>
      </c>
      <c r="O12" s="137" t="s">
        <v>36</v>
      </c>
      <c r="P12" s="136" t="s">
        <v>37</v>
      </c>
      <c r="Q12" s="136" t="s">
        <v>60</v>
      </c>
      <c r="R12" s="138" t="s">
        <v>38</v>
      </c>
    </row>
    <row r="13" spans="1:26" ht="26.1" customHeight="1" thickBot="1">
      <c r="A13" s="37"/>
      <c r="D13" s="166" t="s">
        <v>29</v>
      </c>
      <c r="E13" s="119" t="s">
        <v>72</v>
      </c>
      <c r="F13" s="120" t="s">
        <v>16</v>
      </c>
      <c r="G13" s="116">
        <v>45544</v>
      </c>
      <c r="H13" s="117">
        <f>G13+2</f>
        <v>45546</v>
      </c>
      <c r="I13" s="117">
        <f>H13</f>
        <v>45546</v>
      </c>
      <c r="J13" s="118">
        <f>I13+3</f>
        <v>45549</v>
      </c>
      <c r="K13" s="83" t="s">
        <v>59</v>
      </c>
      <c r="L13" s="92">
        <v>2413</v>
      </c>
      <c r="M13" s="93" t="s">
        <v>40</v>
      </c>
      <c r="N13" s="161" t="s">
        <v>68</v>
      </c>
      <c r="O13" s="111">
        <v>45553</v>
      </c>
      <c r="P13" s="112">
        <v>45556</v>
      </c>
      <c r="Q13" s="114">
        <v>45558</v>
      </c>
      <c r="R13" s="115">
        <v>45559</v>
      </c>
    </row>
    <row r="14" spans="1:26" ht="26.1" customHeight="1">
      <c r="A14" s="37"/>
      <c r="D14" s="167" t="s">
        <v>64</v>
      </c>
      <c r="E14" s="84" t="s">
        <v>73</v>
      </c>
      <c r="F14" s="121" t="s">
        <v>12</v>
      </c>
      <c r="G14" s="102">
        <f>G13+2</f>
        <v>45546</v>
      </c>
      <c r="H14" s="94">
        <f>G14+2</f>
        <v>45548</v>
      </c>
      <c r="I14" s="94">
        <f t="shared" ref="I14" si="0">+H14</f>
        <v>45548</v>
      </c>
      <c r="J14" s="163">
        <f>I14+3</f>
        <v>45551</v>
      </c>
      <c r="K14" s="203" t="s">
        <v>42</v>
      </c>
      <c r="L14" s="206">
        <v>2413</v>
      </c>
      <c r="M14" s="209" t="s">
        <v>40</v>
      </c>
      <c r="N14" s="193" t="s">
        <v>71</v>
      </c>
      <c r="O14" s="169">
        <f>O13+7</f>
        <v>45560</v>
      </c>
      <c r="P14" s="214">
        <f>P13+7</f>
        <v>45563</v>
      </c>
      <c r="Q14" s="217">
        <f>Q13+7</f>
        <v>45565</v>
      </c>
      <c r="R14" s="220">
        <f>R13+7</f>
        <v>45566</v>
      </c>
    </row>
    <row r="15" spans="1:26" ht="26.1" customHeight="1">
      <c r="A15" s="37"/>
      <c r="D15" s="168" t="s">
        <v>98</v>
      </c>
      <c r="E15" s="162" t="s">
        <v>99</v>
      </c>
      <c r="F15" s="113" t="s">
        <v>100</v>
      </c>
      <c r="G15" s="99">
        <f>J13</f>
        <v>45549</v>
      </c>
      <c r="H15" s="100">
        <f>G15+2</f>
        <v>45551</v>
      </c>
      <c r="I15" s="100">
        <f>H15</f>
        <v>45551</v>
      </c>
      <c r="J15" s="164">
        <f>I15+2</f>
        <v>45553</v>
      </c>
      <c r="K15" s="204"/>
      <c r="L15" s="207"/>
      <c r="M15" s="210"/>
      <c r="N15" s="212"/>
      <c r="O15" s="170"/>
      <c r="P15" s="215"/>
      <c r="Q15" s="218"/>
      <c r="R15" s="221"/>
    </row>
    <row r="16" spans="1:26" ht="26.1" customHeight="1" thickBot="1">
      <c r="A16" s="37"/>
      <c r="D16" s="166" t="s">
        <v>101</v>
      </c>
      <c r="E16" s="119" t="s">
        <v>102</v>
      </c>
      <c r="F16" s="120" t="s">
        <v>100</v>
      </c>
      <c r="G16" s="107">
        <f>G13+7</f>
        <v>45551</v>
      </c>
      <c r="H16" s="107">
        <f t="shared" ref="H16:H20" si="1">+G16+2</f>
        <v>45553</v>
      </c>
      <c r="I16" s="107">
        <f t="shared" ref="I16:I20" si="2">+H16</f>
        <v>45553</v>
      </c>
      <c r="J16" s="124">
        <f>+I16+3</f>
        <v>45556</v>
      </c>
      <c r="K16" s="205"/>
      <c r="L16" s="208"/>
      <c r="M16" s="211"/>
      <c r="N16" s="213"/>
      <c r="O16" s="171"/>
      <c r="P16" s="216"/>
      <c r="Q16" s="219"/>
      <c r="R16" s="222"/>
    </row>
    <row r="17" spans="1:28" ht="26.1" customHeight="1">
      <c r="A17" s="37"/>
      <c r="B17" s="23"/>
      <c r="D17" s="167" t="s">
        <v>98</v>
      </c>
      <c r="E17" s="84" t="s">
        <v>103</v>
      </c>
      <c r="F17" s="121" t="s">
        <v>100</v>
      </c>
      <c r="G17" s="117">
        <f>+G16+2</f>
        <v>45553</v>
      </c>
      <c r="H17" s="117">
        <f t="shared" si="1"/>
        <v>45555</v>
      </c>
      <c r="I17" s="117">
        <f t="shared" si="2"/>
        <v>45555</v>
      </c>
      <c r="J17" s="123">
        <f>I17+3</f>
        <v>45558</v>
      </c>
      <c r="K17" s="181" t="s">
        <v>43</v>
      </c>
      <c r="L17" s="184">
        <v>2414</v>
      </c>
      <c r="M17" s="187" t="s">
        <v>40</v>
      </c>
      <c r="N17" s="190" t="s">
        <v>81</v>
      </c>
      <c r="O17" s="169">
        <f>O14+7</f>
        <v>45567</v>
      </c>
      <c r="P17" s="172">
        <f>P14+7</f>
        <v>45570</v>
      </c>
      <c r="Q17" s="172">
        <f>Q14+7</f>
        <v>45572</v>
      </c>
      <c r="R17" s="178">
        <f>R14+7</f>
        <v>45573</v>
      </c>
    </row>
    <row r="18" spans="1:28" ht="26.1" customHeight="1" thickBot="1">
      <c r="A18" s="37"/>
      <c r="D18" s="166" t="s">
        <v>101</v>
      </c>
      <c r="E18" s="125" t="s">
        <v>104</v>
      </c>
      <c r="F18" s="126" t="s">
        <v>100</v>
      </c>
      <c r="G18" s="100">
        <f>J16</f>
        <v>45556</v>
      </c>
      <c r="H18" s="100">
        <f t="shared" si="1"/>
        <v>45558</v>
      </c>
      <c r="I18" s="100">
        <f t="shared" si="2"/>
        <v>45558</v>
      </c>
      <c r="J18" s="165">
        <f>+I18+2</f>
        <v>45560</v>
      </c>
      <c r="K18" s="182"/>
      <c r="L18" s="185"/>
      <c r="M18" s="188"/>
      <c r="N18" s="191"/>
      <c r="O18" s="170"/>
      <c r="P18" s="173"/>
      <c r="Q18" s="173"/>
      <c r="R18" s="179"/>
    </row>
    <row r="19" spans="1:28" ht="26.1" customHeight="1" thickBot="1">
      <c r="A19" s="37"/>
      <c r="B19" s="23"/>
      <c r="D19" s="166" t="s">
        <v>98</v>
      </c>
      <c r="E19" s="119" t="s">
        <v>105</v>
      </c>
      <c r="F19" s="120" t="s">
        <v>100</v>
      </c>
      <c r="G19" s="107">
        <f>+G18+2</f>
        <v>45558</v>
      </c>
      <c r="H19" s="107">
        <f t="shared" si="1"/>
        <v>45560</v>
      </c>
      <c r="I19" s="107">
        <f t="shared" si="2"/>
        <v>45560</v>
      </c>
      <c r="J19" s="124">
        <f>+I19+3</f>
        <v>45563</v>
      </c>
      <c r="K19" s="182"/>
      <c r="L19" s="185"/>
      <c r="M19" s="188"/>
      <c r="N19" s="191"/>
      <c r="O19" s="170"/>
      <c r="P19" s="173"/>
      <c r="Q19" s="173"/>
      <c r="R19" s="179"/>
    </row>
    <row r="20" spans="1:28" ht="26.1" customHeight="1">
      <c r="A20" s="37"/>
      <c r="B20" s="23"/>
      <c r="D20" s="167" t="s">
        <v>101</v>
      </c>
      <c r="E20" s="84" t="s">
        <v>106</v>
      </c>
      <c r="F20" s="121" t="s">
        <v>100</v>
      </c>
      <c r="G20" s="117">
        <f>+G19+2</f>
        <v>45560</v>
      </c>
      <c r="H20" s="117">
        <f t="shared" si="1"/>
        <v>45562</v>
      </c>
      <c r="I20" s="117">
        <f t="shared" si="2"/>
        <v>45562</v>
      </c>
      <c r="J20" s="123">
        <f>I20+3</f>
        <v>45565</v>
      </c>
      <c r="K20" s="181" t="s">
        <v>59</v>
      </c>
      <c r="L20" s="184">
        <v>2414</v>
      </c>
      <c r="M20" s="187" t="s">
        <v>40</v>
      </c>
      <c r="N20" s="190" t="s">
        <v>90</v>
      </c>
      <c r="O20" s="169">
        <f>O17+7</f>
        <v>45574</v>
      </c>
      <c r="P20" s="172">
        <f>P17+7</f>
        <v>45577</v>
      </c>
      <c r="Q20" s="172">
        <f>Q17+7</f>
        <v>45579</v>
      </c>
      <c r="R20" s="178">
        <f>R17+7</f>
        <v>45580</v>
      </c>
    </row>
    <row r="21" spans="1:28" ht="26.1" customHeight="1" thickBot="1">
      <c r="A21" s="37"/>
      <c r="D21" s="166" t="s">
        <v>98</v>
      </c>
      <c r="E21" s="125" t="s">
        <v>107</v>
      </c>
      <c r="F21" s="126" t="s">
        <v>100</v>
      </c>
      <c r="G21" s="100">
        <f>+G20+3</f>
        <v>45563</v>
      </c>
      <c r="H21" s="100">
        <f t="shared" ref="H21:H24" si="3">+G21+2</f>
        <v>45565</v>
      </c>
      <c r="I21" s="100">
        <f t="shared" ref="I21:I24" si="4">+H21</f>
        <v>45565</v>
      </c>
      <c r="J21" s="165">
        <f>I21+3</f>
        <v>45568</v>
      </c>
      <c r="K21" s="182"/>
      <c r="L21" s="185"/>
      <c r="M21" s="188"/>
      <c r="N21" s="191"/>
      <c r="O21" s="170"/>
      <c r="P21" s="173"/>
      <c r="Q21" s="173"/>
      <c r="R21" s="179"/>
    </row>
    <row r="22" spans="1:28" ht="26.1" customHeight="1" thickBot="1">
      <c r="A22" s="37"/>
      <c r="D22" s="166" t="s">
        <v>101</v>
      </c>
      <c r="E22" s="119" t="s">
        <v>108</v>
      </c>
      <c r="F22" s="120" t="s">
        <v>100</v>
      </c>
      <c r="G22" s="107">
        <f>J20</f>
        <v>45565</v>
      </c>
      <c r="H22" s="107">
        <f t="shared" si="3"/>
        <v>45567</v>
      </c>
      <c r="I22" s="107">
        <f t="shared" si="4"/>
        <v>45567</v>
      </c>
      <c r="J22" s="124">
        <f>+I22+2</f>
        <v>45569</v>
      </c>
      <c r="K22" s="183"/>
      <c r="L22" s="186"/>
      <c r="M22" s="189"/>
      <c r="N22" s="192"/>
      <c r="O22" s="171"/>
      <c r="P22" s="174"/>
      <c r="Q22" s="174"/>
      <c r="R22" s="180"/>
    </row>
    <row r="23" spans="1:28" ht="26.1" customHeight="1">
      <c r="A23" s="37"/>
      <c r="D23" s="167" t="s">
        <v>98</v>
      </c>
      <c r="E23" s="84" t="s">
        <v>109</v>
      </c>
      <c r="F23" s="121" t="s">
        <v>100</v>
      </c>
      <c r="G23" s="105">
        <f>+G22+2</f>
        <v>45567</v>
      </c>
      <c r="H23" s="105">
        <f t="shared" si="3"/>
        <v>45569</v>
      </c>
      <c r="I23" s="105">
        <f t="shared" si="4"/>
        <v>45569</v>
      </c>
      <c r="J23" s="122">
        <f>+I23+3</f>
        <v>45572</v>
      </c>
      <c r="K23" s="203" t="s">
        <v>42</v>
      </c>
      <c r="L23" s="206">
        <v>2414</v>
      </c>
      <c r="M23" s="209" t="s">
        <v>40</v>
      </c>
      <c r="N23" s="193" t="s">
        <v>111</v>
      </c>
      <c r="O23" s="169">
        <f>O20+7</f>
        <v>45581</v>
      </c>
      <c r="P23" s="172">
        <f>P20+7</f>
        <v>45584</v>
      </c>
      <c r="Q23" s="169">
        <f>Q20+7</f>
        <v>45586</v>
      </c>
      <c r="R23" s="175">
        <f>R20+7</f>
        <v>45587</v>
      </c>
    </row>
    <row r="24" spans="1:28" ht="26.1" customHeight="1" thickBot="1">
      <c r="A24" s="37"/>
      <c r="D24" s="166" t="s">
        <v>101</v>
      </c>
      <c r="E24" s="125" t="s">
        <v>110</v>
      </c>
      <c r="F24" s="126" t="s">
        <v>100</v>
      </c>
      <c r="G24" s="127">
        <f>G21+7</f>
        <v>45570</v>
      </c>
      <c r="H24" s="127">
        <f t="shared" si="3"/>
        <v>45572</v>
      </c>
      <c r="I24" s="127">
        <f t="shared" si="4"/>
        <v>45572</v>
      </c>
      <c r="J24" s="128">
        <f>I24+3</f>
        <v>45575</v>
      </c>
      <c r="K24" s="205"/>
      <c r="L24" s="208"/>
      <c r="M24" s="211"/>
      <c r="N24" s="195"/>
      <c r="O24" s="171"/>
      <c r="P24" s="174"/>
      <c r="Q24" s="171"/>
      <c r="R24" s="177"/>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202" t="s">
        <v>18</v>
      </c>
      <c r="Q32" s="202"/>
      <c r="R32" s="202"/>
      <c r="S32" s="202"/>
      <c r="T32" s="202"/>
      <c r="U32" s="202"/>
      <c r="V32" s="202"/>
      <c r="W32" s="202"/>
      <c r="X32" s="202"/>
      <c r="Z32" s="25"/>
    </row>
    <row r="33" spans="1:26" ht="15.95" customHeight="1">
      <c r="A33" s="56"/>
      <c r="K33" s="23"/>
      <c r="L33" s="23"/>
      <c r="M33" s="23"/>
      <c r="N33" s="23"/>
      <c r="O33"/>
      <c r="P33" s="202"/>
      <c r="Q33" s="202"/>
      <c r="R33" s="202"/>
      <c r="S33" s="202"/>
      <c r="T33" s="202"/>
      <c r="U33" s="202"/>
      <c r="V33" s="202"/>
      <c r="W33" s="202"/>
      <c r="X33" s="202"/>
    </row>
    <row r="34" spans="1:26" ht="15.95" customHeight="1">
      <c r="A34" s="37"/>
      <c r="K34" s="23"/>
      <c r="L34" s="23"/>
      <c r="M34" s="23"/>
      <c r="N34" s="23"/>
      <c r="O34"/>
      <c r="P34" s="202"/>
      <c r="Q34" s="202"/>
      <c r="R34" s="202"/>
      <c r="S34" s="202"/>
      <c r="T34" s="202"/>
      <c r="U34" s="202"/>
      <c r="V34" s="202"/>
      <c r="W34" s="202"/>
      <c r="X34" s="202"/>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20</v>
      </c>
      <c r="R37" s="50"/>
      <c r="S37" s="50"/>
      <c r="T37" s="51"/>
      <c r="U37" s="51"/>
      <c r="V37" s="50"/>
      <c r="W37" s="49" t="s">
        <v>21</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65</v>
      </c>
      <c r="R39" s="50"/>
      <c r="S39" s="50"/>
      <c r="T39" s="51"/>
      <c r="U39" s="51"/>
      <c r="V39" s="50"/>
      <c r="W39" s="51" t="s">
        <v>22</v>
      </c>
      <c r="X39" s="50"/>
    </row>
    <row r="40" spans="1:26" ht="15.95" customHeight="1">
      <c r="A40" s="37"/>
      <c r="K40" s="23"/>
      <c r="L40" s="23"/>
      <c r="M40" s="23"/>
      <c r="N40" s="23"/>
      <c r="O40"/>
      <c r="P40" s="51" t="s">
        <v>23</v>
      </c>
      <c r="R40" s="50"/>
      <c r="S40" s="50"/>
      <c r="T40" s="50"/>
      <c r="U40" s="50"/>
      <c r="V40" s="50"/>
      <c r="W40" s="51" t="s">
        <v>24</v>
      </c>
      <c r="X40" s="50"/>
    </row>
    <row r="41" spans="1:26" ht="15.95" customHeight="1">
      <c r="A41" s="37"/>
      <c r="P41" s="51" t="s">
        <v>25</v>
      </c>
      <c r="Q41" s="50"/>
      <c r="R41" s="50"/>
      <c r="S41" s="50"/>
      <c r="T41" s="50"/>
      <c r="U41" s="50"/>
      <c r="V41" s="49"/>
      <c r="W41" s="54" t="s">
        <v>26</v>
      </c>
    </row>
    <row r="42" spans="1:26" ht="15.95" customHeight="1">
      <c r="A42" s="37"/>
      <c r="P42" s="51" t="s">
        <v>27</v>
      </c>
      <c r="Q42" s="50"/>
      <c r="R42" s="50"/>
      <c r="S42" s="50"/>
      <c r="T42" s="50"/>
      <c r="U42" s="50"/>
      <c r="V42" s="55"/>
      <c r="W42" s="50"/>
    </row>
    <row r="43" spans="1:26" ht="15.95" customHeight="1">
      <c r="A43" s="37"/>
      <c r="P43" s="51" t="s">
        <v>28</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 ref="P17:P19"/>
    <mergeCell ref="W2:X2"/>
    <mergeCell ref="B8:J8"/>
    <mergeCell ref="Q17:Q19"/>
    <mergeCell ref="R17:R19"/>
    <mergeCell ref="L17:L19"/>
    <mergeCell ref="M17:M19"/>
    <mergeCell ref="K23:K24"/>
    <mergeCell ref="L23:L24"/>
    <mergeCell ref="M23:M24"/>
    <mergeCell ref="N23:N24"/>
    <mergeCell ref="O23:O24"/>
    <mergeCell ref="Q23:Q24"/>
    <mergeCell ref="R23:R24"/>
    <mergeCell ref="O20:O22"/>
    <mergeCell ref="P20:P22"/>
    <mergeCell ref="Q20:Q22"/>
    <mergeCell ref="R20:R22"/>
    <mergeCell ref="P23:P2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workbookViewId="0">
      <selection activeCell="I23" sqref="I2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96">
        <v>45540</v>
      </c>
      <c r="U2" s="196"/>
      <c r="V2" s="7"/>
      <c r="W2" s="7"/>
    </row>
    <row r="3" spans="1:23" ht="23.25">
      <c r="B3" s="8" t="s">
        <v>2</v>
      </c>
      <c r="C3" s="9"/>
      <c r="D3" s="9"/>
      <c r="E3" s="9"/>
      <c r="F3" s="9"/>
      <c r="G3" s="9"/>
      <c r="H3" s="9"/>
      <c r="I3" s="9"/>
      <c r="K3" s="10" t="s">
        <v>46</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7"/>
      <c r="C8" s="198"/>
      <c r="D8" s="198"/>
      <c r="E8" s="198"/>
      <c r="F8" s="198"/>
      <c r="G8" s="198"/>
      <c r="H8" s="198"/>
      <c r="I8" s="198"/>
      <c r="J8" s="198"/>
      <c r="M8" s="24" t="s">
        <v>6</v>
      </c>
      <c r="N8" s="36"/>
      <c r="O8" s="66"/>
      <c r="P8" s="36"/>
      <c r="Q8" s="36"/>
      <c r="R8" s="36"/>
      <c r="S8" s="36"/>
      <c r="T8" s="26"/>
    </row>
    <row r="9" spans="1:23">
      <c r="B9" s="223" t="s">
        <v>47</v>
      </c>
      <c r="C9" s="223"/>
      <c r="D9" s="223"/>
      <c r="E9" s="223"/>
      <c r="F9" s="223"/>
      <c r="G9" s="223"/>
      <c r="H9" s="223"/>
      <c r="I9" s="223"/>
      <c r="J9" s="223"/>
      <c r="K9" s="223"/>
      <c r="L9" s="33"/>
      <c r="M9" s="145"/>
      <c r="N9" s="145"/>
      <c r="O9" s="145"/>
      <c r="P9" s="145"/>
      <c r="Q9" s="145"/>
      <c r="R9" s="145"/>
      <c r="S9" s="145"/>
      <c r="T9" s="145"/>
      <c r="U9" s="145"/>
      <c r="V9" s="145"/>
      <c r="W9" s="33"/>
    </row>
    <row r="10" spans="1:23" ht="15.95" customHeight="1" thickBot="1">
      <c r="B10" s="224"/>
      <c r="C10" s="224"/>
      <c r="D10" s="224"/>
      <c r="E10" s="224"/>
      <c r="F10" s="224"/>
      <c r="G10" s="224"/>
      <c r="H10" s="224"/>
      <c r="I10" s="224"/>
      <c r="J10" s="224"/>
      <c r="K10" s="224"/>
      <c r="L10" s="33"/>
      <c r="M10" s="145"/>
      <c r="N10" s="145"/>
      <c r="O10" s="145"/>
      <c r="P10" s="145"/>
      <c r="Q10" s="145"/>
      <c r="R10" s="145"/>
      <c r="S10" s="145"/>
      <c r="T10" s="145"/>
      <c r="U10" s="145"/>
      <c r="V10" s="145"/>
      <c r="W10" s="33"/>
    </row>
    <row r="11" spans="1:23" ht="26.1" customHeight="1" thickBot="1">
      <c r="B11" s="146" t="s">
        <v>10</v>
      </c>
      <c r="C11" s="147" t="s">
        <v>9</v>
      </c>
      <c r="D11" s="148"/>
      <c r="E11" s="149" t="s">
        <v>57</v>
      </c>
      <c r="F11" s="149" t="s">
        <v>52</v>
      </c>
      <c r="G11" s="149" t="s">
        <v>53</v>
      </c>
      <c r="H11" s="149" t="s">
        <v>54</v>
      </c>
      <c r="I11" s="149" t="s">
        <v>55</v>
      </c>
      <c r="J11" s="150" t="s">
        <v>56</v>
      </c>
      <c r="K11" s="149" t="s">
        <v>30</v>
      </c>
      <c r="L11" s="155" t="s">
        <v>35</v>
      </c>
      <c r="M11" s="156" t="s">
        <v>39</v>
      </c>
      <c r="N11" s="157"/>
      <c r="O11" s="158" t="s">
        <v>41</v>
      </c>
      <c r="P11" s="110" t="s">
        <v>36</v>
      </c>
      <c r="Q11" s="158" t="s">
        <v>37</v>
      </c>
      <c r="R11" s="158" t="s">
        <v>60</v>
      </c>
      <c r="S11" s="159" t="s">
        <v>38</v>
      </c>
      <c r="T11" s="145"/>
      <c r="U11" s="145"/>
      <c r="V11" s="145"/>
      <c r="W11" s="141"/>
    </row>
    <row r="12" spans="1:23" ht="26.1" customHeight="1">
      <c r="A12" s="37"/>
      <c r="B12" s="151" t="s">
        <v>67</v>
      </c>
      <c r="C12" s="86" t="s">
        <v>74</v>
      </c>
      <c r="D12" s="87" t="s">
        <v>48</v>
      </c>
      <c r="E12" s="96">
        <v>45543</v>
      </c>
      <c r="F12" s="96" t="s">
        <v>49</v>
      </c>
      <c r="G12" s="96">
        <f>E12+2</f>
        <v>45545</v>
      </c>
      <c r="H12" s="96" t="s">
        <v>49</v>
      </c>
      <c r="I12" s="96">
        <f>E12+1</f>
        <v>45544</v>
      </c>
      <c r="J12" s="98" t="s">
        <v>49</v>
      </c>
      <c r="K12" s="152">
        <f>E12+3</f>
        <v>45546</v>
      </c>
      <c r="L12" s="203" t="s">
        <v>59</v>
      </c>
      <c r="M12" s="206">
        <v>2413</v>
      </c>
      <c r="N12" s="209" t="s">
        <v>40</v>
      </c>
      <c r="O12" s="193" t="s">
        <v>68</v>
      </c>
      <c r="P12" s="169">
        <v>45553</v>
      </c>
      <c r="Q12" s="214">
        <v>45556</v>
      </c>
      <c r="R12" s="217">
        <v>45558</v>
      </c>
      <c r="S12" s="220">
        <v>45559</v>
      </c>
      <c r="T12" s="145"/>
      <c r="U12" s="145"/>
      <c r="V12" s="145"/>
      <c r="W12" s="41"/>
    </row>
    <row r="13" spans="1:23" ht="26.1" customHeight="1" thickBot="1">
      <c r="A13" s="37"/>
      <c r="B13" s="82" t="s">
        <v>50</v>
      </c>
      <c r="C13" s="90" t="s">
        <v>75</v>
      </c>
      <c r="D13" s="91" t="s">
        <v>15</v>
      </c>
      <c r="E13" s="106">
        <f>E12+1</f>
        <v>45544</v>
      </c>
      <c r="F13" s="106">
        <f>E13-1</f>
        <v>45543</v>
      </c>
      <c r="G13" s="107">
        <f>E13+1</f>
        <v>45545</v>
      </c>
      <c r="H13" s="107">
        <f>G13</f>
        <v>45545</v>
      </c>
      <c r="I13" s="107">
        <f>E13+2</f>
        <v>45546</v>
      </c>
      <c r="J13" s="108">
        <f>I13</f>
        <v>45546</v>
      </c>
      <c r="K13" s="153">
        <f>E13+3</f>
        <v>45547</v>
      </c>
      <c r="L13" s="205"/>
      <c r="M13" s="208"/>
      <c r="N13" s="211"/>
      <c r="O13" s="213"/>
      <c r="P13" s="171"/>
      <c r="Q13" s="216"/>
      <c r="R13" s="219"/>
      <c r="S13" s="222"/>
      <c r="T13" s="145"/>
      <c r="U13" s="145"/>
      <c r="V13" s="145"/>
      <c r="W13" s="47"/>
    </row>
    <row r="14" spans="1:23" ht="26.1" customHeight="1">
      <c r="A14" s="37"/>
      <c r="B14" s="81" t="s">
        <v>51</v>
      </c>
      <c r="C14" s="84" t="s">
        <v>76</v>
      </c>
      <c r="D14" s="85" t="s">
        <v>16</v>
      </c>
      <c r="E14" s="116">
        <f>E12-2</f>
        <v>45541</v>
      </c>
      <c r="F14" s="116" t="s">
        <v>49</v>
      </c>
      <c r="G14" s="117">
        <f>E14+6</f>
        <v>45547</v>
      </c>
      <c r="H14" s="117" t="s">
        <v>49</v>
      </c>
      <c r="I14" s="117" t="s">
        <v>49</v>
      </c>
      <c r="J14" s="154">
        <f>G14</f>
        <v>45547</v>
      </c>
      <c r="K14" s="116">
        <f>E14+7</f>
        <v>45548</v>
      </c>
      <c r="L14" s="203" t="s">
        <v>42</v>
      </c>
      <c r="M14" s="206">
        <v>2413</v>
      </c>
      <c r="N14" s="209" t="s">
        <v>40</v>
      </c>
      <c r="O14" s="193" t="s">
        <v>71</v>
      </c>
      <c r="P14" s="169">
        <f>P12+7</f>
        <v>45560</v>
      </c>
      <c r="Q14" s="214">
        <f>Q12+7</f>
        <v>45563</v>
      </c>
      <c r="R14" s="217">
        <f>R12+7</f>
        <v>45565</v>
      </c>
      <c r="S14" s="220">
        <f>S12+7</f>
        <v>45566</v>
      </c>
      <c r="T14" s="145"/>
      <c r="U14" s="145"/>
      <c r="V14" s="145"/>
      <c r="W14" s="47"/>
    </row>
    <row r="15" spans="1:23" ht="26.1" customHeight="1">
      <c r="A15" s="37"/>
      <c r="B15" s="80" t="s">
        <v>50</v>
      </c>
      <c r="C15" s="88" t="s">
        <v>77</v>
      </c>
      <c r="D15" s="89" t="s">
        <v>15</v>
      </c>
      <c r="E15" s="99">
        <f>E12+4</f>
        <v>45547</v>
      </c>
      <c r="F15" s="99" t="s">
        <v>49</v>
      </c>
      <c r="G15" s="100">
        <f>E15+2</f>
        <v>45549</v>
      </c>
      <c r="H15" s="100">
        <f>I15</f>
        <v>45548</v>
      </c>
      <c r="I15" s="100">
        <f>E15+1</f>
        <v>45548</v>
      </c>
      <c r="J15" s="101" t="s">
        <v>17</v>
      </c>
      <c r="K15" s="99">
        <f>E15+4</f>
        <v>45551</v>
      </c>
      <c r="L15" s="204"/>
      <c r="M15" s="207"/>
      <c r="N15" s="210"/>
      <c r="O15" s="212"/>
      <c r="P15" s="170"/>
      <c r="Q15" s="215"/>
      <c r="R15" s="218"/>
      <c r="S15" s="221"/>
      <c r="T15" s="145"/>
      <c r="U15" s="145"/>
      <c r="V15" s="145"/>
      <c r="W15" s="47"/>
    </row>
    <row r="16" spans="1:23" ht="26.1" customHeight="1">
      <c r="A16" s="37"/>
      <c r="B16" s="151" t="s">
        <v>67</v>
      </c>
      <c r="C16" s="86" t="s">
        <v>82</v>
      </c>
      <c r="D16" s="87" t="s">
        <v>48</v>
      </c>
      <c r="E16" s="96">
        <f>E12+7</f>
        <v>45550</v>
      </c>
      <c r="F16" s="96" t="s">
        <v>49</v>
      </c>
      <c r="G16" s="96">
        <f>I16+1</f>
        <v>45552</v>
      </c>
      <c r="H16" s="96" t="s">
        <v>49</v>
      </c>
      <c r="I16" s="96">
        <f>E16+1</f>
        <v>45551</v>
      </c>
      <c r="J16" s="98" t="s">
        <v>49</v>
      </c>
      <c r="K16" s="96">
        <f>G16+1</f>
        <v>45553</v>
      </c>
      <c r="L16" s="204"/>
      <c r="M16" s="207"/>
      <c r="N16" s="210"/>
      <c r="O16" s="212"/>
      <c r="P16" s="170"/>
      <c r="Q16" s="215"/>
      <c r="R16" s="218"/>
      <c r="S16" s="221"/>
      <c r="T16" s="145"/>
      <c r="U16" s="145"/>
      <c r="V16" s="145"/>
      <c r="W16" s="41"/>
    </row>
    <row r="17" spans="1:25" ht="26.1" customHeight="1" thickBot="1">
      <c r="A17" s="37"/>
      <c r="B17" s="82" t="s">
        <v>50</v>
      </c>
      <c r="C17" s="90" t="s">
        <v>83</v>
      </c>
      <c r="D17" s="91" t="s">
        <v>15</v>
      </c>
      <c r="E17" s="106">
        <f>E13+7</f>
        <v>45551</v>
      </c>
      <c r="F17" s="106">
        <f>F13+7</f>
        <v>45550</v>
      </c>
      <c r="G17" s="107">
        <f>E17+1</f>
        <v>45552</v>
      </c>
      <c r="H17" s="107">
        <f>E17+1</f>
        <v>45552</v>
      </c>
      <c r="I17" s="107">
        <f>E17+2</f>
        <v>45553</v>
      </c>
      <c r="J17" s="108">
        <f>E17+2</f>
        <v>45553</v>
      </c>
      <c r="K17" s="106">
        <f>E17+3</f>
        <v>45554</v>
      </c>
      <c r="L17" s="205"/>
      <c r="M17" s="208"/>
      <c r="N17" s="211"/>
      <c r="O17" s="213"/>
      <c r="P17" s="171"/>
      <c r="Q17" s="216"/>
      <c r="R17" s="219"/>
      <c r="S17" s="222"/>
      <c r="T17" s="145"/>
      <c r="U17" s="145"/>
      <c r="V17" s="145"/>
      <c r="W17" s="47"/>
    </row>
    <row r="18" spans="1:25" ht="26.1" customHeight="1">
      <c r="A18" s="37"/>
      <c r="B18" s="81" t="s">
        <v>51</v>
      </c>
      <c r="C18" s="84" t="s">
        <v>84</v>
      </c>
      <c r="D18" s="85" t="s">
        <v>16</v>
      </c>
      <c r="E18" s="116">
        <f>E14+7</f>
        <v>45548</v>
      </c>
      <c r="F18" s="116" t="s">
        <v>49</v>
      </c>
      <c r="G18" s="117">
        <f>E18+6</f>
        <v>45554</v>
      </c>
      <c r="H18" s="117" t="s">
        <v>49</v>
      </c>
      <c r="I18" s="117" t="s">
        <v>49</v>
      </c>
      <c r="J18" s="154">
        <f>G18</f>
        <v>45554</v>
      </c>
      <c r="K18" s="160">
        <f>E18+7</f>
        <v>45555</v>
      </c>
      <c r="L18" s="181" t="s">
        <v>43</v>
      </c>
      <c r="M18" s="184">
        <v>2414</v>
      </c>
      <c r="N18" s="187" t="s">
        <v>40</v>
      </c>
      <c r="O18" s="190" t="s">
        <v>81</v>
      </c>
      <c r="P18" s="169">
        <f>P14+7</f>
        <v>45567</v>
      </c>
      <c r="Q18" s="169">
        <f t="shared" ref="Q18:S18" si="0">Q14+7</f>
        <v>45570</v>
      </c>
      <c r="R18" s="169">
        <f t="shared" si="0"/>
        <v>45572</v>
      </c>
      <c r="S18" s="175">
        <f t="shared" si="0"/>
        <v>45573</v>
      </c>
      <c r="T18" s="145"/>
      <c r="U18" s="145"/>
      <c r="V18" s="145"/>
      <c r="W18" s="47"/>
    </row>
    <row r="19" spans="1:25" ht="26.1" customHeight="1">
      <c r="A19" s="37"/>
      <c r="B19" s="80" t="s">
        <v>50</v>
      </c>
      <c r="C19" s="88" t="s">
        <v>85</v>
      </c>
      <c r="D19" s="89" t="s">
        <v>15</v>
      </c>
      <c r="E19" s="99">
        <f>E15+7</f>
        <v>45554</v>
      </c>
      <c r="F19" s="99" t="s">
        <v>49</v>
      </c>
      <c r="G19" s="100">
        <f>G15+7</f>
        <v>45556</v>
      </c>
      <c r="H19" s="100">
        <f>H15+7</f>
        <v>45555</v>
      </c>
      <c r="I19" s="100">
        <f>H19</f>
        <v>45555</v>
      </c>
      <c r="J19" s="101" t="s">
        <v>17</v>
      </c>
      <c r="K19" s="101">
        <f>K15+7</f>
        <v>45558</v>
      </c>
      <c r="L19" s="182"/>
      <c r="M19" s="185"/>
      <c r="N19" s="188"/>
      <c r="O19" s="191"/>
      <c r="P19" s="170"/>
      <c r="Q19" s="170"/>
      <c r="R19" s="170"/>
      <c r="S19" s="176"/>
      <c r="T19" s="145"/>
      <c r="U19" s="145"/>
      <c r="V19" s="145"/>
      <c r="W19" s="47"/>
    </row>
    <row r="20" spans="1:25" ht="26.1" customHeight="1">
      <c r="B20" s="151" t="s">
        <v>67</v>
      </c>
      <c r="C20" s="86" t="s">
        <v>91</v>
      </c>
      <c r="D20" s="87" t="s">
        <v>48</v>
      </c>
      <c r="E20" s="96">
        <f t="shared" ref="E20:E27" si="1">E16+7</f>
        <v>45557</v>
      </c>
      <c r="F20" s="96" t="s">
        <v>49</v>
      </c>
      <c r="G20" s="96">
        <f>I20+1</f>
        <v>45559</v>
      </c>
      <c r="H20" s="96" t="s">
        <v>17</v>
      </c>
      <c r="I20" s="96">
        <f>E20+1</f>
        <v>45558</v>
      </c>
      <c r="J20" s="98" t="s">
        <v>49</v>
      </c>
      <c r="K20" s="98">
        <f>G20+1</f>
        <v>45560</v>
      </c>
      <c r="L20" s="182"/>
      <c r="M20" s="185"/>
      <c r="N20" s="188"/>
      <c r="O20" s="191"/>
      <c r="P20" s="170"/>
      <c r="Q20" s="170"/>
      <c r="R20" s="170"/>
      <c r="S20" s="176"/>
      <c r="T20" s="145"/>
      <c r="U20" s="145"/>
      <c r="V20" s="145"/>
      <c r="W20" s="41"/>
    </row>
    <row r="21" spans="1:25" ht="26.1" customHeight="1" thickBot="1">
      <c r="B21" s="82" t="s">
        <v>50</v>
      </c>
      <c r="C21" s="90" t="s">
        <v>92</v>
      </c>
      <c r="D21" s="91" t="s">
        <v>15</v>
      </c>
      <c r="E21" s="106">
        <f t="shared" ref="E21:K21" si="2">E17+7</f>
        <v>45558</v>
      </c>
      <c r="F21" s="106">
        <f t="shared" si="2"/>
        <v>45557</v>
      </c>
      <c r="G21" s="107">
        <f t="shared" si="2"/>
        <v>45559</v>
      </c>
      <c r="H21" s="107">
        <f t="shared" si="2"/>
        <v>45559</v>
      </c>
      <c r="I21" s="107">
        <f t="shared" si="2"/>
        <v>45560</v>
      </c>
      <c r="J21" s="108">
        <f t="shared" si="2"/>
        <v>45560</v>
      </c>
      <c r="K21" s="108">
        <f t="shared" si="2"/>
        <v>45561</v>
      </c>
      <c r="L21" s="183"/>
      <c r="M21" s="186"/>
      <c r="N21" s="189"/>
      <c r="O21" s="192"/>
      <c r="P21" s="171"/>
      <c r="Q21" s="171"/>
      <c r="R21" s="171"/>
      <c r="S21" s="177"/>
      <c r="T21" s="145"/>
      <c r="U21" s="145"/>
      <c r="V21" s="145"/>
      <c r="W21" s="47"/>
    </row>
    <row r="22" spans="1:25" ht="26.1" customHeight="1">
      <c r="B22" s="81" t="s">
        <v>51</v>
      </c>
      <c r="C22" s="84" t="s">
        <v>93</v>
      </c>
      <c r="D22" s="85" t="s">
        <v>16</v>
      </c>
      <c r="E22" s="116">
        <f>E18+7</f>
        <v>45555</v>
      </c>
      <c r="F22" s="116" t="s">
        <v>49</v>
      </c>
      <c r="G22" s="117">
        <f>J22</f>
        <v>45561</v>
      </c>
      <c r="H22" s="117" t="s">
        <v>49</v>
      </c>
      <c r="I22" s="117" t="s">
        <v>49</v>
      </c>
      <c r="J22" s="154">
        <f>E22+6</f>
        <v>45561</v>
      </c>
      <c r="K22" s="160">
        <f>J22+1</f>
        <v>45562</v>
      </c>
      <c r="L22" s="181" t="s">
        <v>59</v>
      </c>
      <c r="M22" s="184">
        <v>2414</v>
      </c>
      <c r="N22" s="187" t="s">
        <v>40</v>
      </c>
      <c r="O22" s="190" t="s">
        <v>90</v>
      </c>
      <c r="P22" s="169">
        <f>P18+7</f>
        <v>45574</v>
      </c>
      <c r="Q22" s="169">
        <f t="shared" ref="Q22:S22" si="3">Q18+7</f>
        <v>45577</v>
      </c>
      <c r="R22" s="169">
        <f t="shared" si="3"/>
        <v>45579</v>
      </c>
      <c r="S22" s="175">
        <f t="shared" si="3"/>
        <v>45580</v>
      </c>
      <c r="T22" s="145"/>
      <c r="U22" s="145"/>
      <c r="V22" s="145"/>
      <c r="W22" s="47"/>
    </row>
    <row r="23" spans="1:25" ht="26.1" customHeight="1">
      <c r="B23" s="80" t="s">
        <v>50</v>
      </c>
      <c r="C23" s="88" t="s">
        <v>94</v>
      </c>
      <c r="D23" s="89" t="s">
        <v>15</v>
      </c>
      <c r="E23" s="99">
        <f>E19+7</f>
        <v>45561</v>
      </c>
      <c r="F23" s="99" t="s">
        <v>49</v>
      </c>
      <c r="G23" s="100">
        <f>E23+2</f>
        <v>45563</v>
      </c>
      <c r="H23" s="100">
        <f>E23+1</f>
        <v>45562</v>
      </c>
      <c r="I23" s="100">
        <f>H23</f>
        <v>45562</v>
      </c>
      <c r="J23" s="101" t="s">
        <v>17</v>
      </c>
      <c r="K23" s="101">
        <f>I23+3</f>
        <v>45565</v>
      </c>
      <c r="L23" s="182"/>
      <c r="M23" s="185"/>
      <c r="N23" s="188"/>
      <c r="O23" s="191"/>
      <c r="P23" s="170"/>
      <c r="Q23" s="170"/>
      <c r="R23" s="170"/>
      <c r="S23" s="176"/>
      <c r="T23" s="145"/>
      <c r="U23" s="145"/>
      <c r="V23" s="145"/>
      <c r="W23" s="47"/>
    </row>
    <row r="24" spans="1:25" ht="26.1" customHeight="1">
      <c r="B24" s="151" t="s">
        <v>67</v>
      </c>
      <c r="C24" s="86" t="s">
        <v>112</v>
      </c>
      <c r="D24" s="87" t="s">
        <v>48</v>
      </c>
      <c r="E24" s="96">
        <f t="shared" si="1"/>
        <v>45564</v>
      </c>
      <c r="F24" s="96" t="s">
        <v>49</v>
      </c>
      <c r="G24" s="96">
        <f>I24+1</f>
        <v>45566</v>
      </c>
      <c r="H24" s="96" t="s">
        <v>17</v>
      </c>
      <c r="I24" s="96">
        <f>E24+1</f>
        <v>45565</v>
      </c>
      <c r="J24" s="98" t="s">
        <v>49</v>
      </c>
      <c r="K24" s="152">
        <f>G24+1</f>
        <v>45567</v>
      </c>
      <c r="L24" s="182"/>
      <c r="M24" s="185"/>
      <c r="N24" s="188"/>
      <c r="O24" s="191"/>
      <c r="P24" s="170"/>
      <c r="Q24" s="170"/>
      <c r="R24" s="170"/>
      <c r="S24" s="176"/>
      <c r="T24" s="145"/>
      <c r="U24" s="145"/>
      <c r="V24" s="145"/>
      <c r="W24" s="41"/>
    </row>
    <row r="25" spans="1:25" ht="26.1" customHeight="1" thickBot="1">
      <c r="B25" s="82" t="s">
        <v>50</v>
      </c>
      <c r="C25" s="90" t="s">
        <v>113</v>
      </c>
      <c r="D25" s="91" t="s">
        <v>15</v>
      </c>
      <c r="E25" s="106">
        <f>E21+7</f>
        <v>45565</v>
      </c>
      <c r="F25" s="106">
        <f>F21+7</f>
        <v>45564</v>
      </c>
      <c r="G25" s="107">
        <f>G21+7</f>
        <v>45566</v>
      </c>
      <c r="H25" s="107">
        <f>G25</f>
        <v>45566</v>
      </c>
      <c r="I25" s="107">
        <f>I21+7</f>
        <v>45567</v>
      </c>
      <c r="J25" s="108">
        <f>I25</f>
        <v>45567</v>
      </c>
      <c r="K25" s="153">
        <f>K21+7</f>
        <v>45568</v>
      </c>
      <c r="L25" s="183"/>
      <c r="M25" s="186"/>
      <c r="N25" s="189"/>
      <c r="O25" s="192"/>
      <c r="P25" s="171"/>
      <c r="Q25" s="171"/>
      <c r="R25" s="171"/>
      <c r="S25" s="177"/>
      <c r="T25" s="145"/>
      <c r="U25" s="145"/>
      <c r="V25" s="145"/>
      <c r="W25" s="47"/>
    </row>
    <row r="26" spans="1:25" ht="26.1" customHeight="1">
      <c r="B26" s="81" t="s">
        <v>51</v>
      </c>
      <c r="C26" s="84" t="s">
        <v>114</v>
      </c>
      <c r="D26" s="85" t="s">
        <v>16</v>
      </c>
      <c r="E26" s="116">
        <f t="shared" si="1"/>
        <v>45562</v>
      </c>
      <c r="F26" s="116" t="s">
        <v>49</v>
      </c>
      <c r="G26" s="117">
        <f>J26</f>
        <v>45568</v>
      </c>
      <c r="H26" s="117" t="s">
        <v>49</v>
      </c>
      <c r="I26" s="117" t="s">
        <v>49</v>
      </c>
      <c r="J26" s="154">
        <f>E26+6</f>
        <v>45568</v>
      </c>
      <c r="K26" s="160">
        <f>J26+1</f>
        <v>45569</v>
      </c>
      <c r="L26" s="203" t="s">
        <v>42</v>
      </c>
      <c r="M26" s="206">
        <v>2414</v>
      </c>
      <c r="N26" s="209" t="s">
        <v>40</v>
      </c>
      <c r="O26" s="193" t="s">
        <v>111</v>
      </c>
      <c r="P26" s="169">
        <f>P22+7</f>
        <v>45581</v>
      </c>
      <c r="Q26" s="172">
        <f>Q22+7</f>
        <v>45584</v>
      </c>
      <c r="R26" s="169">
        <f>R22+7</f>
        <v>45586</v>
      </c>
      <c r="S26" s="175">
        <f>S22+7</f>
        <v>45587</v>
      </c>
      <c r="T26" s="145"/>
      <c r="U26" s="145"/>
      <c r="V26" s="145"/>
      <c r="W26" s="47"/>
    </row>
    <row r="27" spans="1:25" ht="26.1" customHeight="1" thickBot="1">
      <c r="B27" s="82" t="s">
        <v>50</v>
      </c>
      <c r="C27" s="90" t="s">
        <v>115</v>
      </c>
      <c r="D27" s="91" t="s">
        <v>15</v>
      </c>
      <c r="E27" s="106">
        <f t="shared" si="1"/>
        <v>45568</v>
      </c>
      <c r="F27" s="106" t="s">
        <v>49</v>
      </c>
      <c r="G27" s="107">
        <f>E27+2</f>
        <v>45570</v>
      </c>
      <c r="H27" s="107">
        <f>E27+1</f>
        <v>45569</v>
      </c>
      <c r="I27" s="107">
        <f>H27</f>
        <v>45569</v>
      </c>
      <c r="J27" s="108" t="s">
        <v>17</v>
      </c>
      <c r="K27" s="108">
        <f>I27+3</f>
        <v>45572</v>
      </c>
      <c r="L27" s="205"/>
      <c r="M27" s="208"/>
      <c r="N27" s="211"/>
      <c r="O27" s="195"/>
      <c r="P27" s="171"/>
      <c r="Q27" s="174"/>
      <c r="R27" s="171"/>
      <c r="S27" s="177"/>
      <c r="T27" s="145"/>
      <c r="U27" s="145"/>
      <c r="V27" s="145"/>
      <c r="W27" s="47"/>
    </row>
    <row r="28" spans="1:25" ht="15.95" customHeight="1">
      <c r="A28" s="37"/>
      <c r="B28" s="63"/>
      <c r="C28" s="63"/>
      <c r="D28" s="63"/>
      <c r="E28" s="63"/>
      <c r="F28" s="63"/>
      <c r="G28" s="63"/>
      <c r="H28" s="47"/>
      <c r="I28" s="47"/>
      <c r="L28" s="37"/>
      <c r="M28" s="39"/>
      <c r="R28" s="139"/>
      <c r="V28" s="140"/>
      <c r="W28" s="140"/>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202" t="s">
        <v>18</v>
      </c>
      <c r="N32" s="202"/>
      <c r="O32" s="202"/>
      <c r="P32" s="202"/>
      <c r="Q32" s="202"/>
      <c r="R32" s="202"/>
      <c r="S32" s="202"/>
      <c r="T32" s="202"/>
      <c r="U32" s="202"/>
      <c r="Y32" s="45"/>
    </row>
    <row r="33" spans="1:25" ht="15.95" customHeight="1">
      <c r="A33" s="37"/>
      <c r="B33" s="63"/>
      <c r="C33" s="63"/>
      <c r="D33" s="63"/>
      <c r="E33" s="63"/>
      <c r="F33" s="63"/>
      <c r="G33" s="63"/>
      <c r="H33" s="47"/>
      <c r="I33" s="47"/>
      <c r="L33" s="37"/>
      <c r="M33" s="202"/>
      <c r="N33" s="202"/>
      <c r="O33" s="202"/>
      <c r="P33" s="202"/>
      <c r="Q33" s="202"/>
      <c r="R33" s="202"/>
      <c r="S33" s="202"/>
      <c r="T33" s="202"/>
      <c r="U33" s="202"/>
      <c r="X33" s="45"/>
      <c r="Y33" s="45"/>
    </row>
    <row r="34" spans="1:25" ht="15.95" customHeight="1">
      <c r="A34" s="37"/>
      <c r="B34" s="63"/>
      <c r="C34" s="63"/>
      <c r="D34" s="63"/>
      <c r="E34" s="63"/>
      <c r="F34" s="63"/>
      <c r="G34" s="63"/>
      <c r="H34" s="47"/>
      <c r="I34" s="41"/>
      <c r="J34" s="25"/>
      <c r="L34" s="37"/>
      <c r="M34" s="202"/>
      <c r="N34" s="202"/>
      <c r="O34" s="202"/>
      <c r="P34" s="202"/>
      <c r="Q34" s="202"/>
      <c r="R34" s="202"/>
      <c r="S34" s="202"/>
      <c r="T34" s="202"/>
      <c r="U34" s="202"/>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20</v>
      </c>
      <c r="O37" s="50"/>
      <c r="P37" s="50"/>
      <c r="Q37" s="51"/>
      <c r="R37" s="51"/>
      <c r="S37" s="50"/>
      <c r="T37" s="49" t="s">
        <v>21</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41"/>
      <c r="I39" s="25"/>
      <c r="K39" s="53"/>
      <c r="M39" s="51" t="s">
        <v>65</v>
      </c>
      <c r="O39" s="50"/>
      <c r="P39" s="50"/>
      <c r="Q39" s="51"/>
      <c r="R39" s="51"/>
      <c r="S39" s="50"/>
      <c r="T39" s="51" t="s">
        <v>22</v>
      </c>
      <c r="U39" s="50"/>
      <c r="X39" s="45"/>
    </row>
    <row r="40" spans="1:25" ht="15.95" customHeight="1">
      <c r="B40" s="63"/>
      <c r="C40" s="63"/>
      <c r="D40" s="63"/>
      <c r="E40" s="63"/>
      <c r="F40" s="63"/>
      <c r="G40" s="63"/>
      <c r="H40" s="47"/>
      <c r="I40" s="142"/>
      <c r="K40" s="53"/>
      <c r="M40" s="51" t="s">
        <v>23</v>
      </c>
      <c r="O40" s="50"/>
      <c r="P40" s="50"/>
      <c r="Q40" s="50"/>
      <c r="R40" s="50"/>
      <c r="S40" s="50"/>
      <c r="T40" s="51" t="s">
        <v>24</v>
      </c>
      <c r="U40" s="50"/>
      <c r="X40" s="25"/>
    </row>
    <row r="41" spans="1:25" ht="15.95" customHeight="1">
      <c r="B41" s="63"/>
      <c r="C41" s="63"/>
      <c r="D41" s="63"/>
      <c r="E41" s="63"/>
      <c r="F41" s="63"/>
      <c r="G41" s="63"/>
      <c r="H41" s="47"/>
      <c r="I41" s="143"/>
      <c r="K41" s="23"/>
      <c r="M41" s="51" t="s">
        <v>25</v>
      </c>
      <c r="N41" s="50"/>
      <c r="O41" s="50"/>
      <c r="P41" s="50"/>
      <c r="Q41" s="50"/>
      <c r="R41" s="50"/>
      <c r="S41" s="49"/>
      <c r="T41" s="54" t="s">
        <v>26</v>
      </c>
      <c r="W41" s="45"/>
      <c r="X41" s="45"/>
    </row>
    <row r="42" spans="1:25" ht="15.95" customHeight="1">
      <c r="A42" s="38"/>
      <c r="B42" s="63"/>
      <c r="C42" s="63"/>
      <c r="D42" s="63"/>
      <c r="E42" s="63"/>
      <c r="F42" s="63"/>
      <c r="G42" s="63"/>
      <c r="H42" s="47"/>
      <c r="K42" s="23"/>
      <c r="M42" s="51" t="s">
        <v>27</v>
      </c>
      <c r="N42" s="50"/>
      <c r="O42" s="50"/>
      <c r="P42" s="50"/>
      <c r="Q42" s="50"/>
      <c r="R42" s="50"/>
      <c r="S42" s="55"/>
      <c r="T42" s="50"/>
      <c r="W42" s="25"/>
    </row>
    <row r="43" spans="1:25" ht="15.95" customHeight="1">
      <c r="A43" s="56"/>
      <c r="B43" s="63"/>
      <c r="C43" s="63"/>
      <c r="D43" s="63"/>
      <c r="E43" s="63"/>
      <c r="F43" s="63"/>
      <c r="G43" s="63"/>
      <c r="H43" s="47"/>
      <c r="I43" s="143"/>
      <c r="K43" s="57"/>
      <c r="M43" s="51" t="s">
        <v>28</v>
      </c>
      <c r="W43" s="25"/>
    </row>
    <row r="44" spans="1:25" ht="15.95" customHeight="1">
      <c r="A44" s="56"/>
      <c r="B44" s="63"/>
      <c r="C44" s="63"/>
      <c r="D44" s="63"/>
      <c r="E44" s="63"/>
      <c r="F44" s="63"/>
      <c r="G44" s="63"/>
      <c r="H44" s="47"/>
      <c r="I44" s="143"/>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4"/>
      <c r="K46" s="23"/>
      <c r="L46"/>
    </row>
    <row r="47" spans="1:25" ht="15.95" customHeight="1">
      <c r="A47" s="37"/>
      <c r="B47" s="63"/>
      <c r="C47" s="63"/>
      <c r="D47" s="63"/>
      <c r="E47" s="63"/>
      <c r="F47" s="63"/>
      <c r="G47" s="63"/>
      <c r="H47" s="41"/>
      <c r="I47" s="144"/>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S26:S27"/>
    <mergeCell ref="L22:L25"/>
    <mergeCell ref="M22:M25"/>
    <mergeCell ref="N22:N25"/>
    <mergeCell ref="O22:O25"/>
    <mergeCell ref="P22:P25"/>
    <mergeCell ref="Q22:Q25"/>
    <mergeCell ref="N26:N27"/>
    <mergeCell ref="O26:O27"/>
    <mergeCell ref="P26:P27"/>
    <mergeCell ref="Q26:Q27"/>
    <mergeCell ref="R26:R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2024-09-05T01:06:13Z</dcterms:modified>
</cp:coreProperties>
</file>