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18" documentId="8_{346FC313-7620-4DF1-BF24-5994881E0CFE}" xr6:coauthVersionLast="47" xr6:coauthVersionMax="47" xr10:uidLastSave="{E0BA93E6-FFA9-4258-BC17-E91F72E8600E}"/>
  <bookViews>
    <workbookView xWindow="-120" yWindow="-120" windowWidth="29040" windowHeight="15840" activeTab="1" xr2:uid="{CCC3239E-4CCF-4D11-9B53-591A5D24A545}"/>
  </bookViews>
  <sheets>
    <sheet name="CNTR" sheetId="1" r:id="rId1"/>
    <sheet name="BUL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5" i="1" l="1"/>
  <c r="P18" i="1"/>
  <c r="R12" i="1"/>
  <c r="T12" i="1"/>
  <c r="V12" i="1"/>
  <c r="S13" i="1"/>
  <c r="P14" i="1"/>
  <c r="U14" i="1" s="1"/>
  <c r="P16" i="1"/>
  <c r="P20" i="1" s="1"/>
  <c r="T20" i="1" s="1"/>
  <c r="R20" i="1" s="1"/>
  <c r="V20" i="1" s="1"/>
  <c r="T16" i="1"/>
  <c r="R16" i="1" s="1"/>
  <c r="V16" i="1" s="1"/>
  <c r="Q21" i="1"/>
  <c r="R23" i="1"/>
  <c r="S23" i="1"/>
  <c r="T23" i="1" s="1"/>
  <c r="V23" i="1" s="1"/>
  <c r="W23" i="1"/>
  <c r="E43" i="1"/>
  <c r="H43" i="1" s="1"/>
  <c r="E41" i="1"/>
  <c r="E44" i="1" s="1"/>
  <c r="H40" i="1"/>
  <c r="F40" i="1"/>
  <c r="G40" i="1" s="1"/>
  <c r="E30" i="1"/>
  <c r="E32" i="1" s="1"/>
  <c r="E29" i="1"/>
  <c r="F29" i="1" s="1"/>
  <c r="I29" i="1" s="1"/>
  <c r="I28" i="1"/>
  <c r="G28" i="1"/>
  <c r="F28" i="1"/>
  <c r="E15" i="1"/>
  <c r="E18" i="1" s="1"/>
  <c r="E14" i="1"/>
  <c r="E17" i="1" s="1"/>
  <c r="E13" i="1"/>
  <c r="J13" i="1" s="1"/>
  <c r="J16" i="1" s="1"/>
  <c r="J12" i="1"/>
  <c r="J15" i="1" s="1"/>
  <c r="H12" i="1"/>
  <c r="H15" i="1" s="1"/>
  <c r="F12" i="1"/>
  <c r="G12" i="1" s="1"/>
  <c r="P15" i="1" l="1"/>
  <c r="V14" i="1"/>
  <c r="R14" i="1"/>
  <c r="U13" i="1"/>
  <c r="F41" i="1"/>
  <c r="F44" i="1" s="1"/>
  <c r="G44" i="1" s="1"/>
  <c r="H44" i="1" s="1"/>
  <c r="E42" i="1"/>
  <c r="F42" i="1" s="1"/>
  <c r="G42" i="1" s="1"/>
  <c r="H42" i="1" s="1"/>
  <c r="F43" i="1"/>
  <c r="G43" i="1" s="1"/>
  <c r="F30" i="1"/>
  <c r="F14" i="1"/>
  <c r="G14" i="1" s="1"/>
  <c r="F15" i="1"/>
  <c r="G15" i="1" s="1"/>
  <c r="H13" i="1"/>
  <c r="H16" i="1" s="1"/>
  <c r="H14" i="1"/>
  <c r="F13" i="1"/>
  <c r="G13" i="1" s="1"/>
  <c r="E21" i="1"/>
  <c r="F21" i="1" s="1"/>
  <c r="G21" i="1" s="1"/>
  <c r="H21" i="1" s="1"/>
  <c r="J21" i="1" s="1"/>
  <c r="F18" i="1"/>
  <c r="G18" i="1" s="1"/>
  <c r="H18" i="1" s="1"/>
  <c r="J18" i="1" s="1"/>
  <c r="E45" i="1"/>
  <c r="F45" i="1" s="1"/>
  <c r="G45" i="1" s="1"/>
  <c r="H45" i="1" s="1"/>
  <c r="E47" i="1"/>
  <c r="E20" i="1"/>
  <c r="F17" i="1"/>
  <c r="G17" i="1" s="1"/>
  <c r="H17" i="1" s="1"/>
  <c r="E34" i="1"/>
  <c r="F32" i="1"/>
  <c r="G32" i="1" s="1"/>
  <c r="I32" i="1" s="1"/>
  <c r="E46" i="1"/>
  <c r="E16" i="1"/>
  <c r="E19" i="1" s="1"/>
  <c r="F16" i="1"/>
  <c r="G16" i="1" s="1"/>
  <c r="G30" i="1"/>
  <c r="I30" i="1"/>
  <c r="T15" i="1" l="1"/>
  <c r="U18" i="1"/>
  <c r="P22" i="1"/>
  <c r="G41" i="1"/>
  <c r="H41" i="1" s="1"/>
  <c r="F20" i="1"/>
  <c r="G20" i="1" s="1"/>
  <c r="H20" i="1" s="1"/>
  <c r="J20" i="1" s="1"/>
  <c r="E23" i="1"/>
  <c r="F23" i="1" s="1"/>
  <c r="G23" i="1" s="1"/>
  <c r="H23" i="1" s="1"/>
  <c r="J23" i="1" s="1"/>
  <c r="P24" i="1"/>
  <c r="T24" i="1" s="1"/>
  <c r="R24" i="1" s="1"/>
  <c r="V24" i="1" s="1"/>
  <c r="F47" i="1"/>
  <c r="G47" i="1" s="1"/>
  <c r="H47" i="1" s="1"/>
  <c r="E49" i="1" s="1"/>
  <c r="E48" i="1"/>
  <c r="F48" i="1" s="1"/>
  <c r="G48" i="1" s="1"/>
  <c r="H48" i="1" s="1"/>
  <c r="F19" i="1"/>
  <c r="G19" i="1" s="1"/>
  <c r="E22" i="1"/>
  <c r="H19" i="1"/>
  <c r="J19" i="1" s="1"/>
  <c r="H46" i="1"/>
  <c r="F46" i="1"/>
  <c r="G46" i="1" s="1"/>
  <c r="F34" i="1"/>
  <c r="G34" i="1" s="1"/>
  <c r="I34" i="1" s="1"/>
  <c r="E35" i="1"/>
  <c r="F35" i="1" s="1"/>
  <c r="I35" i="1" s="1"/>
  <c r="V25" i="1"/>
  <c r="R25" i="1"/>
  <c r="S25" i="1" s="1"/>
  <c r="T25" i="1"/>
  <c r="U25" i="1" s="1"/>
  <c r="U22" i="1" l="1"/>
  <c r="P26" i="1"/>
  <c r="U26" i="1" s="1"/>
  <c r="R18" i="1"/>
  <c r="V18" i="1"/>
  <c r="F22" i="1"/>
  <c r="G22" i="1" s="1"/>
  <c r="H22" i="1"/>
  <c r="J22" i="1" s="1"/>
  <c r="E50" i="1"/>
  <c r="F49" i="1"/>
  <c r="G49" i="1" s="1"/>
  <c r="H49" i="1" s="1"/>
  <c r="R26" i="1" l="1"/>
  <c r="V26" i="1"/>
  <c r="R22" i="1"/>
  <c r="V22" i="1"/>
  <c r="E51" i="1"/>
  <c r="F51" i="1" s="1"/>
  <c r="G51" i="1" s="1"/>
  <c r="H51" i="1" s="1"/>
  <c r="F50" i="1"/>
  <c r="G50" i="1" s="1"/>
  <c r="H50" i="1" s="1"/>
  <c r="Q25" i="1"/>
  <c r="P27" i="1"/>
  <c r="R27" i="1" l="1"/>
  <c r="W27" i="1" s="1"/>
  <c r="S27" i="1"/>
  <c r="T27" i="1" s="1"/>
  <c r="V27" i="1" s="1"/>
</calcChain>
</file>

<file path=xl/sharedStrings.xml><?xml version="1.0" encoding="utf-8"?>
<sst xmlns="http://schemas.openxmlformats.org/spreadsheetml/2006/main" count="462" uniqueCount="150">
  <si>
    <r>
      <t xml:space="preserve">       </t>
    </r>
    <r>
      <rPr>
        <b/>
        <i/>
        <sz val="16"/>
        <rFont val="ＭＳ Ｐ明朝"/>
        <family val="1"/>
        <charset val="128"/>
      </rPr>
      <t/>
    </r>
    <phoneticPr fontId="3"/>
  </si>
  <si>
    <t>DONGJIN SHIPPING CO., LTD.</t>
    <phoneticPr fontId="3"/>
  </si>
  <si>
    <r>
      <rPr>
        <sz val="16"/>
        <rFont val="Times New Roman"/>
        <family val="1"/>
      </rPr>
      <t xml:space="preserve">             </t>
    </r>
    <r>
      <rPr>
        <sz val="18"/>
        <rFont val="Times New Roman"/>
        <family val="1"/>
      </rPr>
      <t/>
    </r>
    <phoneticPr fontId="3"/>
  </si>
  <si>
    <t>CONTAINER VESSEL SCHEDULE</t>
    <phoneticPr fontId="3"/>
  </si>
  <si>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3"/>
  </si>
  <si>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2"/>
  </si>
  <si>
    <t>☆本スケジュールは天候やその他事情により予告なく変更される場合が御座います。</t>
    <rPh sb="24" eb="26">
      <t>ヘンコウ</t>
    </rPh>
    <phoneticPr fontId="22"/>
  </si>
  <si>
    <t>URL: http://www.dongjinagency.jp/</t>
    <phoneticPr fontId="3"/>
  </si>
  <si>
    <t>※ホームページ内→『SERVICE』→『動静・為替情報』</t>
    <rPh sb="7" eb="8">
      <t>ナイ</t>
    </rPh>
    <rPh sb="20" eb="22">
      <t>ドウセイ</t>
    </rPh>
    <rPh sb="23" eb="25">
      <t>カワセ</t>
    </rPh>
    <rPh sb="25" eb="27">
      <t>ジョウホウ</t>
    </rPh>
    <phoneticPr fontId="2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</si>
  <si>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3"/>
  </si>
  <si>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3"/>
  </si>
  <si>
    <t>VESSEL NAME</t>
    <phoneticPr fontId="3"/>
  </si>
  <si>
    <t>VOY.</t>
    <phoneticPr fontId="3"/>
  </si>
  <si>
    <t>釜山旧港</t>
    <rPh sb="0" eb="2">
      <t>プサン</t>
    </rPh>
    <rPh sb="2" eb="3">
      <t>キュウ</t>
    </rPh>
    <rPh sb="3" eb="4">
      <t>コウ</t>
    </rPh>
    <phoneticPr fontId="22"/>
  </si>
  <si>
    <t>東　京</t>
    <rPh sb="0" eb="1">
      <t>ヒガシ</t>
    </rPh>
    <rPh sb="2" eb="3">
      <t>キョウ</t>
    </rPh>
    <phoneticPr fontId="22"/>
  </si>
  <si>
    <t>横　浜</t>
    <rPh sb="0" eb="1">
      <t>ヨコ</t>
    </rPh>
    <rPh sb="2" eb="3">
      <t>ハマ</t>
    </rPh>
    <phoneticPr fontId="22"/>
  </si>
  <si>
    <t>名古屋</t>
    <rPh sb="0" eb="3">
      <t>ナゴヤ</t>
    </rPh>
    <phoneticPr fontId="22"/>
  </si>
  <si>
    <t>釜山新港</t>
    <rPh sb="0" eb="2">
      <t>プサン</t>
    </rPh>
    <rPh sb="2" eb="4">
      <t>シンコウ</t>
    </rPh>
    <phoneticPr fontId="22"/>
  </si>
  <si>
    <t>VESSEL NAME</t>
  </si>
  <si>
    <t>釜山新港</t>
    <rPh sb="0" eb="4">
      <t>プサンシンコウ</t>
    </rPh>
    <phoneticPr fontId="3"/>
  </si>
  <si>
    <t>博　多</t>
    <rPh sb="0" eb="1">
      <t>ヒロシ</t>
    </rPh>
    <rPh sb="2" eb="3">
      <t>タ</t>
    </rPh>
    <phoneticPr fontId="22"/>
  </si>
  <si>
    <t>徳　山</t>
    <rPh sb="0" eb="1">
      <t>トク</t>
    </rPh>
    <rPh sb="2" eb="3">
      <t>ヤマ</t>
    </rPh>
    <phoneticPr fontId="22"/>
  </si>
  <si>
    <t>門　司</t>
    <rPh sb="0" eb="1">
      <t>モン</t>
    </rPh>
    <rPh sb="2" eb="3">
      <t>ツカサ</t>
    </rPh>
    <phoneticPr fontId="22"/>
  </si>
  <si>
    <t>ひびき</t>
  </si>
  <si>
    <t>HEUNG-A YOUNG</t>
    <phoneticPr fontId="3"/>
  </si>
  <si>
    <t>N</t>
    <phoneticPr fontId="22"/>
  </si>
  <si>
    <t>-</t>
    <phoneticPr fontId="22"/>
  </si>
  <si>
    <t>HEUNG-A ULSAN</t>
    <phoneticPr fontId="22"/>
  </si>
  <si>
    <t>W</t>
  </si>
  <si>
    <t>-</t>
  </si>
  <si>
    <t>PEGASUS YOTTA</t>
    <phoneticPr fontId="22"/>
  </si>
  <si>
    <t>W</t>
    <phoneticPr fontId="3"/>
  </si>
  <si>
    <t>DONGJIN FIDES</t>
    <phoneticPr fontId="22"/>
  </si>
  <si>
    <t>N</t>
    <phoneticPr fontId="3"/>
  </si>
  <si>
    <t>DONGJIN VENUS</t>
    <phoneticPr fontId="22"/>
  </si>
  <si>
    <t>SKIP</t>
    <phoneticPr fontId="22"/>
  </si>
  <si>
    <t>DONGJIN ENTERPRISE</t>
    <phoneticPr fontId="22"/>
  </si>
  <si>
    <t>W</t>
    <phoneticPr fontId="22"/>
  </si>
  <si>
    <t>-</t>
    <phoneticPr fontId="3"/>
  </si>
  <si>
    <t>PEGASUS TERA</t>
    <phoneticPr fontId="22"/>
  </si>
  <si>
    <t>0352</t>
    <phoneticPr fontId="22"/>
  </si>
  <si>
    <t>2407</t>
    <phoneticPr fontId="22"/>
  </si>
  <si>
    <t>0226</t>
    <phoneticPr fontId="3"/>
  </si>
  <si>
    <t>2451</t>
    <phoneticPr fontId="3"/>
  </si>
  <si>
    <t>0353</t>
    <phoneticPr fontId="22"/>
  </si>
  <si>
    <t>0490</t>
    <phoneticPr fontId="3"/>
  </si>
  <si>
    <t>2410</t>
    <phoneticPr fontId="22"/>
  </si>
  <si>
    <t>0190</t>
    <phoneticPr fontId="3"/>
  </si>
  <si>
    <t>0227</t>
    <phoneticPr fontId="3"/>
  </si>
  <si>
    <t>0491</t>
    <phoneticPr fontId="3"/>
  </si>
  <si>
    <t>2453</t>
    <phoneticPr fontId="3"/>
  </si>
  <si>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3"/>
  </si>
  <si>
    <t>0191</t>
    <phoneticPr fontId="3"/>
  </si>
  <si>
    <t>清　水</t>
    <rPh sb="0" eb="1">
      <t>キヨシ</t>
    </rPh>
    <rPh sb="2" eb="3">
      <t>ミズ</t>
    </rPh>
    <phoneticPr fontId="22"/>
  </si>
  <si>
    <t>四日市</t>
    <rPh sb="0" eb="3">
      <t>ヨッカイチ</t>
    </rPh>
    <phoneticPr fontId="22"/>
  </si>
  <si>
    <t>0493</t>
    <phoneticPr fontId="3"/>
  </si>
  <si>
    <t>PANCON SUCCESS</t>
    <phoneticPr fontId="22"/>
  </si>
  <si>
    <t>2417</t>
    <phoneticPr fontId="3"/>
  </si>
  <si>
    <t>2418</t>
    <phoneticPr fontId="3"/>
  </si>
  <si>
    <t>0226</t>
    <phoneticPr fontId="22"/>
  </si>
  <si>
    <t>2419</t>
    <phoneticPr fontId="3"/>
  </si>
  <si>
    <t>0227</t>
    <phoneticPr fontId="22"/>
  </si>
  <si>
    <t>東進エージェンシー株式会社（日本総代理店）</t>
    <rPh sb="0" eb="2">
      <t>トウシン</t>
    </rPh>
    <rPh sb="9" eb="13">
      <t>カブシキガイシャ</t>
    </rPh>
    <rPh sb="14" eb="16">
      <t>ニホン</t>
    </rPh>
    <rPh sb="16" eb="20">
      <t>ソウダイリテン</t>
    </rPh>
    <phoneticPr fontId="3"/>
  </si>
  <si>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</si>
  <si>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2"/>
  </si>
  <si>
    <t>大　阪</t>
    <rPh sb="0" eb="1">
      <t>ダイ</t>
    </rPh>
    <rPh sb="2" eb="3">
      <t>サカ</t>
    </rPh>
    <phoneticPr fontId="22"/>
  </si>
  <si>
    <t>神　戸</t>
    <rPh sb="0" eb="1">
      <t>カミ</t>
    </rPh>
    <rPh sb="2" eb="3">
      <t>ト</t>
    </rPh>
    <phoneticPr fontId="22"/>
  </si>
  <si>
    <t>PACIFIC BUSAN</t>
    <phoneticPr fontId="22"/>
  </si>
  <si>
    <t>東京事務所</t>
    <rPh sb="0" eb="2">
      <t>トウキョウ</t>
    </rPh>
    <rPh sb="2" eb="4">
      <t>ジム</t>
    </rPh>
    <rPh sb="4" eb="5">
      <t>ショ</t>
    </rPh>
    <phoneticPr fontId="22"/>
  </si>
  <si>
    <t>大阪事務所</t>
    <rPh sb="0" eb="2">
      <t>オオサカ</t>
    </rPh>
    <rPh sb="2" eb="4">
      <t>ジム</t>
    </rPh>
    <rPh sb="4" eb="5">
      <t>ショ</t>
    </rPh>
    <phoneticPr fontId="22"/>
  </si>
  <si>
    <t>DONGJIN FORTUNE</t>
    <phoneticPr fontId="2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</si>
  <si>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2"/>
  </si>
  <si>
    <t>大阪市中央区南本町3-6-6　船場エコービル</t>
    <rPh sb="0" eb="2">
      <t>オオサカ</t>
    </rPh>
    <rPh sb="2" eb="3">
      <t>シ</t>
    </rPh>
    <rPh sb="3" eb="6">
      <t>チュウオウク</t>
    </rPh>
    <rPh sb="6" eb="7">
      <t>ミナミ</t>
    </rPh>
    <rPh sb="7" eb="9">
      <t>ホンチョウ</t>
    </rPh>
    <rPh sb="15" eb="17">
      <t>センバ</t>
    </rPh>
    <phoneticPr fontId="22"/>
  </si>
  <si>
    <t>【カスタマーサービス部】TEL: 03-6778-1801  FAX: 03-6778-1821</t>
    <rPh sb="10" eb="11">
      <t>ブ</t>
    </rPh>
    <phoneticPr fontId="3"/>
  </si>
  <si>
    <t>【TEL】 06-6120-2100</t>
    <phoneticPr fontId="3"/>
  </si>
  <si>
    <t>【運航部】TEL: 03-6778-1802  FAX: 03-6778-1821</t>
    <rPh sb="1" eb="4">
      <t>ウンコウブ</t>
    </rPh>
    <phoneticPr fontId="3"/>
  </si>
  <si>
    <t>【FAX】 06-6120-2098</t>
    <phoneticPr fontId="3"/>
  </si>
  <si>
    <t>【管理部】TEL: 03-6778-1803  FAX: 03-6778-1822</t>
    <rPh sb="1" eb="3">
      <t>カンリ</t>
    </rPh>
    <rPh sb="3" eb="4">
      <t>ブ</t>
    </rPh>
    <phoneticPr fontId="3"/>
  </si>
  <si>
    <t>2426</t>
    <phoneticPr fontId="22"/>
  </si>
  <si>
    <t>【B/Lカウンター】 TEL : 03-6778-1804 FAX : 03-6778-1823</t>
    <phoneticPr fontId="22"/>
  </si>
  <si>
    <t>2427</t>
    <phoneticPr fontId="22"/>
  </si>
  <si>
    <t>2428</t>
    <phoneticPr fontId="22"/>
  </si>
  <si>
    <t>0108</t>
    <phoneticPr fontId="22"/>
  </si>
  <si>
    <r>
      <rPr>
        <b/>
        <i/>
        <sz val="16"/>
        <rFont val="ＭＳ Ｐ明朝"/>
        <family val="1"/>
        <charset val="128"/>
      </rPr>
      <t>　</t>
    </r>
    <r>
      <rPr>
        <b/>
        <i/>
        <sz val="16"/>
        <rFont val="Times New Roman"/>
        <family val="1"/>
      </rPr>
      <t xml:space="preserve">              </t>
    </r>
    <phoneticPr fontId="3"/>
  </si>
  <si>
    <t xml:space="preserve">   DONGJIN SHIPPING CO., LTD.</t>
    <phoneticPr fontId="3"/>
  </si>
  <si>
    <r>
      <rPr>
        <sz val="16"/>
        <rFont val="Times New Roman"/>
        <family val="1"/>
      </rPr>
      <t xml:space="preserve">        </t>
    </r>
    <r>
      <rPr>
        <u/>
        <sz val="16"/>
        <rFont val="Times New Roman"/>
        <family val="1"/>
      </rPr>
      <t xml:space="preserve"> BULK VESSEL SCHEDULE </t>
    </r>
    <phoneticPr fontId="3"/>
  </si>
  <si>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2"/>
  </si>
  <si>
    <t>(ONDECK条件/CLASS:1,2,7は不可）</t>
    <rPh sb="7" eb="9">
      <t>ジョウケン</t>
    </rPh>
    <rPh sb="22" eb="24">
      <t>フカ</t>
    </rPh>
    <phoneticPr fontId="3"/>
  </si>
  <si>
    <r>
      <rPr>
        <b/>
        <u/>
        <sz val="14"/>
        <rFont val="ＭＳ Ｐ明朝"/>
        <family val="1"/>
        <charset val="128"/>
      </rPr>
      <t>※印</t>
    </r>
    <r>
      <rPr>
        <u/>
        <sz val="14"/>
        <rFont val="ＭＳ Ｐ明朝"/>
        <family val="1"/>
        <charset val="128"/>
      </rPr>
      <t>の本船は遅れが生じております。　</t>
    </r>
    <phoneticPr fontId="3"/>
  </si>
  <si>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3"/>
  </si>
  <si>
    <t>門司</t>
    <rPh sb="0" eb="2">
      <t>モジ</t>
    </rPh>
    <phoneticPr fontId="3"/>
  </si>
  <si>
    <t>呉</t>
    <rPh sb="0" eb="1">
      <t>クレ</t>
    </rPh>
    <phoneticPr fontId="3"/>
  </si>
  <si>
    <t>大阪</t>
    <rPh sb="0" eb="2">
      <t>オオサカ</t>
    </rPh>
    <phoneticPr fontId="3"/>
  </si>
  <si>
    <t>神戸</t>
    <rPh sb="0" eb="2">
      <t>コウベ</t>
    </rPh>
    <phoneticPr fontId="3"/>
  </si>
  <si>
    <t>DONGJIN GENIUS</t>
    <phoneticPr fontId="3"/>
  </si>
  <si>
    <t>N</t>
  </si>
  <si>
    <t>東進エージェンシー株式会社(日本総代理店）</t>
    <rPh sb="0" eb="2">
      <t>トウシン</t>
    </rPh>
    <rPh sb="9" eb="13">
      <t>カブシキガイシャ</t>
    </rPh>
    <rPh sb="14" eb="16">
      <t>ニホン</t>
    </rPh>
    <rPh sb="16" eb="20">
      <t>ソウダイリテン</t>
    </rPh>
    <phoneticPr fontId="22"/>
  </si>
  <si>
    <t>SKY GLORY</t>
    <phoneticPr fontId="3"/>
  </si>
  <si>
    <t>SKIP</t>
    <phoneticPr fontId="3"/>
  </si>
  <si>
    <t>SKY AURORA</t>
    <phoneticPr fontId="3"/>
  </si>
  <si>
    <t>DONGJIN NAGOYA</t>
    <phoneticPr fontId="3"/>
  </si>
  <si>
    <t>0238</t>
    <phoneticPr fontId="3"/>
  </si>
  <si>
    <t>5/1-2</t>
    <phoneticPr fontId="3"/>
  </si>
  <si>
    <t>【B/Lカウンター】 TEL : 03-6778-1804 FAX :  03-6778-1823</t>
    <phoneticPr fontId="22"/>
  </si>
  <si>
    <t>5/8-9</t>
    <phoneticPr fontId="3"/>
  </si>
  <si>
    <t>0239</t>
    <phoneticPr fontId="3"/>
  </si>
  <si>
    <t>5/10-10</t>
    <phoneticPr fontId="3"/>
  </si>
  <si>
    <t>5/7-7</t>
    <phoneticPr fontId="3"/>
  </si>
  <si>
    <t>5/8-8</t>
    <phoneticPr fontId="3"/>
  </si>
  <si>
    <t>5/9-10</t>
    <phoneticPr fontId="3"/>
  </si>
  <si>
    <t>0240</t>
    <phoneticPr fontId="3"/>
  </si>
  <si>
    <t>☆本スケジュールは天候やその他事情により予告なく変更される場合が御座います。</t>
    <rPh sb="24" eb="26">
      <t>ヘンコウ</t>
    </rPh>
    <rPh sb="29" eb="31">
      <t>バアイ</t>
    </rPh>
    <phoneticPr fontId="3"/>
  </si>
  <si>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2"/>
  </si>
  <si>
    <t>0354</t>
    <phoneticPr fontId="22"/>
  </si>
  <si>
    <t>0228</t>
    <phoneticPr fontId="3"/>
  </si>
  <si>
    <t>2420</t>
    <phoneticPr fontId="3"/>
  </si>
  <si>
    <t>0228</t>
    <phoneticPr fontId="22"/>
  </si>
  <si>
    <t>2429</t>
    <phoneticPr fontId="22"/>
  </si>
  <si>
    <t>0109</t>
    <phoneticPr fontId="22"/>
  </si>
  <si>
    <t>2430</t>
    <phoneticPr fontId="22"/>
  </si>
  <si>
    <t>2455</t>
    <phoneticPr fontId="3"/>
  </si>
  <si>
    <t>0494</t>
    <phoneticPr fontId="3"/>
  </si>
  <si>
    <t>0192</t>
    <phoneticPr fontId="3"/>
  </si>
  <si>
    <t>0495</t>
    <phoneticPr fontId="3"/>
  </si>
  <si>
    <t>0241</t>
    <phoneticPr fontId="3"/>
  </si>
  <si>
    <t>5/15-16</t>
    <phoneticPr fontId="3"/>
  </si>
  <si>
    <t>5/17-17</t>
    <phoneticPr fontId="3"/>
  </si>
  <si>
    <t>5/14-14</t>
    <phoneticPr fontId="3"/>
  </si>
  <si>
    <t>5/16-16</t>
    <phoneticPr fontId="3"/>
  </si>
  <si>
    <t>5/16-17</t>
    <phoneticPr fontId="3"/>
  </si>
  <si>
    <t>PEGASUS PETA</t>
    <phoneticPr fontId="22"/>
  </si>
  <si>
    <t>2415</t>
    <phoneticPr fontId="22"/>
  </si>
  <si>
    <t>0355</t>
    <phoneticPr fontId="22"/>
  </si>
  <si>
    <t>2411</t>
    <phoneticPr fontId="22"/>
  </si>
  <si>
    <t>0229</t>
    <phoneticPr fontId="3"/>
  </si>
  <si>
    <t>2421</t>
    <phoneticPr fontId="3"/>
  </si>
  <si>
    <t>0229</t>
    <phoneticPr fontId="22"/>
  </si>
  <si>
    <t>0110</t>
    <phoneticPr fontId="22"/>
  </si>
  <si>
    <t>2431</t>
    <phoneticPr fontId="22"/>
  </si>
  <si>
    <t>0111</t>
    <phoneticPr fontId="22"/>
  </si>
  <si>
    <t>2457</t>
    <phoneticPr fontId="3"/>
  </si>
  <si>
    <t>0496</t>
    <phoneticPr fontId="3"/>
  </si>
  <si>
    <t>0193</t>
    <phoneticPr fontId="3"/>
  </si>
  <si>
    <t>0497</t>
    <phoneticPr fontId="3"/>
  </si>
  <si>
    <t>0242</t>
    <phoneticPr fontId="3"/>
  </si>
  <si>
    <t>5/22-23</t>
    <phoneticPr fontId="3"/>
  </si>
  <si>
    <t>5/24-24</t>
    <phoneticPr fontId="3"/>
  </si>
  <si>
    <t>5/21-21</t>
    <phoneticPr fontId="3"/>
  </si>
  <si>
    <t>5/23-24</t>
    <phoneticPr fontId="3"/>
  </si>
  <si>
    <t>5/22-22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</si>
</sst>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84">
    <font>
      <sz val="11"/>
      <color theme="1"/>
      <name val="游ゴシック"/>
      <family val="2"/>
      <charset val="128"/>
      <scheme val="minor"/>
    </font>
    <font>
      <sz val="11"/>
      <color rgb="FFFF0000"/>
      <name val="游ゴシック"/>
      <family val="2"/>
      <charset val="128"/>
      <scheme val="minor"/>
    </font>
    <font>
      <b/>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1"/>
      <name val="ＭＳ Ｐ明朝"/>
      <family val="1"/>
      <charset val="128"/>
    </font>
    <font>
      <b/>
      <sz val="10.5"/>
      <name val="Times New Roman"/>
      <family val="1"/>
    </font>
    <font>
      <b/>
      <sz val="10.5"/>
      <name val="ＭＳ Ｐ明朝"/>
      <family val="1"/>
      <charset val="128"/>
    </font>
    <font>
      <b/>
      <sz val="18"/>
      <name val="ＭＳ Ｐゴシック"/>
      <family val="3"/>
      <charset val="128"/>
    </font>
    <font>
      <b/>
      <sz val="10"/>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sz val="10"/>
      <name val="ＭＳ Ｐゴシック"/>
      <family val="3"/>
    </font>
    <font>
      <sz val="9"/>
      <color rgb="FFFF0000"/>
      <name val="ＭＳ Ｐゴシック"/>
      <family val="3"/>
      <charset val="128"/>
    </font>
    <font>
      <sz val="10"/>
      <color rgb="FFFF0000"/>
      <name val="ＭＳ Ｐゴシック"/>
      <family val="3"/>
      <charset val="128"/>
    </font>
    <font>
      <sz val="9"/>
      <color rgb="FFFF0000"/>
      <name val="Tahoma"/>
      <family val="3"/>
      <charset val="128"/>
    </font>
    <font>
      <b/>
      <sz val="11"/>
      <color rgb="FFFF0000"/>
      <name val="ＭＳ Ｐゴシック"/>
      <family val="3"/>
      <charset val="128"/>
    </font>
    <font>
      <b/>
      <sz val="10"/>
      <color theme="1"/>
      <name val="游ゴシック"/>
      <family val="3"/>
      <charset val="128"/>
      <scheme val="minor"/>
    </font>
    <font>
      <b/>
      <sz val="17"/>
      <name val="ＭＳ Ｐゴシック"/>
      <family val="3"/>
      <charset val="128"/>
    </font>
    <font>
      <sz val="11"/>
      <name val="游ゴシック"/>
      <family val="3"/>
      <charset val="128"/>
      <scheme val="minor"/>
    </font>
    <font>
      <b/>
      <sz val="22"/>
      <name val="ＭＳ Ｐゴシック"/>
      <family val="3"/>
      <charset val="128"/>
    </font>
    <font>
      <u/>
      <sz val="13"/>
      <name val="Times New Roman"/>
      <family val="1"/>
    </font>
    <font>
      <sz val="9"/>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b/>
      <sz val="11"/>
      <color rgb="FFFF0000"/>
      <name val="游ゴシック"/>
      <family val="3"/>
      <charset val="128"/>
      <scheme val="minor"/>
    </font>
    <font>
      <b/>
      <sz val="11"/>
      <name val="游ゴシック"/>
      <family val="3"/>
      <charset val="128"/>
      <scheme val="minor"/>
    </font>
    <font>
      <sz val="12"/>
      <name val="ＭＳ Ｐゴシック"/>
      <family val="3"/>
    </font>
    <font>
      <sz val="9"/>
      <color indexed="10"/>
      <name val="Tahoma"/>
      <family val="3"/>
      <charset val="128"/>
    </font>
    <font>
      <b/>
      <u/>
      <sz val="11"/>
      <name val="ＭＳ Ｐゴシック"/>
      <family val="3"/>
      <charset val="128"/>
    </font>
    <font>
      <u/>
      <sz val="11"/>
      <name val="ＭＳ Ｐゴシック"/>
      <family val="3"/>
      <charset val="128"/>
    </font>
    <font>
      <b/>
      <i/>
      <sz val="28"/>
      <name val="Times New Roman"/>
      <family val="1"/>
    </font>
    <font>
      <u/>
      <sz val="18"/>
      <name val="Times New Roman"/>
      <family val="1"/>
    </font>
    <font>
      <b/>
      <u/>
      <sz val="16"/>
      <name val="Times New Roman"/>
      <family val="1"/>
    </font>
    <font>
      <sz val="14"/>
      <name val="ＭＳ Ｐゴシック"/>
      <family val="3"/>
      <charset val="128"/>
    </font>
    <font>
      <sz val="14"/>
      <name val="ＭＳ Ｐ明朝"/>
      <family val="1"/>
      <charset val="128"/>
    </font>
    <font>
      <b/>
      <sz val="14"/>
      <name val="ＭＳ Ｐゴシック"/>
      <family val="3"/>
      <charset val="128"/>
    </font>
    <font>
      <sz val="10"/>
      <name val="ＭＳ Ｐ明朝"/>
      <family val="1"/>
      <charset val="128"/>
    </font>
    <font>
      <u/>
      <sz val="14"/>
      <name val="ＭＳ Ｐ明朝"/>
      <family val="1"/>
      <charset val="128"/>
    </font>
    <font>
      <b/>
      <u/>
      <sz val="14"/>
      <name val="ＭＳ Ｐ明朝"/>
      <family val="1"/>
      <charset val="128"/>
    </font>
    <font>
      <sz val="14"/>
      <color theme="1"/>
      <name val="ＭＳ Ｐ明朝"/>
      <family val="1"/>
      <charset val="128"/>
    </font>
    <font>
      <sz val="11"/>
      <color theme="1"/>
      <name val="ＭＳ Ｐ明朝"/>
      <family val="1"/>
      <charset val="128"/>
    </font>
    <font>
      <sz val="11"/>
      <name val="ＭＳ Ｐ明朝"/>
      <family val="1"/>
      <charset val="128"/>
    </font>
    <font>
      <u/>
      <sz val="12"/>
      <name val="ＭＳ Ｐ明朝"/>
      <family val="1"/>
      <charset val="128"/>
    </font>
    <font>
      <u/>
      <sz val="14"/>
      <name val="Times New Roman"/>
      <family val="1"/>
    </font>
    <font>
      <b/>
      <u/>
      <sz val="13"/>
      <name val="Times New Roman"/>
      <family val="1"/>
      <charset val="128"/>
    </font>
    <font>
      <b/>
      <u/>
      <sz val="13"/>
      <name val="ＭＳ Ｐ明朝"/>
      <family val="1"/>
      <charset val="128"/>
    </font>
    <font>
      <u/>
      <sz val="13"/>
      <name val="ＭＳ Ｐゴシック"/>
      <family val="3"/>
      <charset val="128"/>
    </font>
    <font>
      <sz val="14"/>
      <name val="ＭＳ Ｐゴシック"/>
      <family val="3"/>
    </font>
    <font>
      <sz val="14"/>
      <color theme="1"/>
      <name val="ＭＳ Ｐゴシック"/>
      <family val="3"/>
      <charset val="128"/>
    </font>
    <font>
      <b/>
      <u/>
      <sz val="14"/>
      <name val="ＭＳ Ｐゴシック"/>
      <family val="3"/>
      <charset val="128"/>
    </font>
    <font>
      <sz val="14"/>
      <color rgb="FFFF0000"/>
      <name val="ＭＳ Ｐゴシック"/>
      <family val="3"/>
      <charset val="128"/>
    </font>
    <font>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s>
  <cellStyleXfs count="2">
    <xf numFmtId="0" fontId="0" fillId="0" borderId="0">
      <alignment vertical="center"/>
    </xf>
    <xf numFmtId="0" fontId="4" fillId="0" borderId="0"/>
  </cellStyleXfs>
  <cellXfs count="231">
    <xf numFmtId="0" fontId="0" fillId="0" borderId="0" xfId="0">
      <alignment vertical="center"/>
    </xf>
    <xf numFmtId="0" fontId="5" fillId="0" borderId="0" xfId="1" applyFont="1"/>
    <xf numFmtId="0" fontId="5" fillId="0" borderId="0" xfId="1" applyFont="1" applyAlignment="1">
      <alignment horizontal="right"/>
    </xf>
    <xf numFmtId="0" fontId="6" fillId="0" borderId="0" xfId="1" applyFont="1" applyAlignment="1">
      <alignment vertical="top"/>
    </xf>
    <xf numFmtId="0" fontId="8" fillId="0" borderId="0" xfId="1" applyFont="1"/>
    <xf numFmtId="0" fontId="9" fillId="0" borderId="0" xfId="1" applyFont="1"/>
    <xf numFmtId="0" fontId="9" fillId="0" borderId="0" xfId="1" applyFont="1" applyAlignment="1">
      <alignment horizontal="right"/>
    </xf>
    <xf numFmtId="14" fontId="11" fillId="0" borderId="0" xfId="1" applyNumberFormat="1" applyFont="1" applyAlignment="1">
      <alignment horizontal="right"/>
    </xf>
    <xf numFmtId="0" fontId="12" fillId="0" borderId="0" xfId="1" applyFont="1"/>
    <xf numFmtId="0" fontId="14" fillId="0" borderId="0" xfId="1" applyFont="1"/>
    <xf numFmtId="0" fontId="15" fillId="0" borderId="0" xfId="0" applyFont="1">
      <alignment vertical="center"/>
    </xf>
    <xf numFmtId="0" fontId="16" fillId="0" borderId="0" xfId="0" applyFont="1" applyAlignment="1">
      <alignment horizontal="right" vertical="center"/>
    </xf>
    <xf numFmtId="0" fontId="16" fillId="0" borderId="0" xfId="0" applyFont="1">
      <alignment vertical="center"/>
    </xf>
    <xf numFmtId="0" fontId="17" fillId="0" borderId="0" xfId="0" applyFont="1">
      <alignment vertical="center"/>
    </xf>
    <xf numFmtId="0" fontId="18" fillId="0" borderId="0" xfId="1" applyFont="1" applyAlignment="1">
      <alignment horizontal="left"/>
    </xf>
    <xf numFmtId="0" fontId="19" fillId="0" borderId="0" xfId="1" applyFont="1" applyAlignment="1">
      <alignment horizontal="center"/>
    </xf>
    <xf numFmtId="0" fontId="20" fillId="0" borderId="0" xfId="0" applyFont="1">
      <alignment vertical="center"/>
    </xf>
    <xf numFmtId="0" fontId="21" fillId="0" borderId="1" xfId="1" applyFont="1" applyBorder="1"/>
    <xf numFmtId="0" fontId="4" fillId="0" borderId="2" xfId="1" applyBorder="1"/>
    <xf numFmtId="0" fontId="0" fillId="0" borderId="3" xfId="0" applyBorder="1">
      <alignment vertical="center"/>
    </xf>
    <xf numFmtId="0" fontId="23" fillId="0" borderId="0" xfId="0" applyFont="1" applyAlignment="1">
      <alignment horizontal="left" vertical="center"/>
    </xf>
    <xf numFmtId="0" fontId="18" fillId="0" borderId="0" xfId="1" applyFont="1"/>
    <xf numFmtId="0" fontId="11" fillId="0" borderId="0" xfId="1" applyFont="1" applyAlignment="1">
      <alignment horizontal="center"/>
    </xf>
    <xf numFmtId="0" fontId="0" fillId="0" borderId="0" xfId="0" applyAlignment="1">
      <alignment horizontal="right" vertical="center"/>
    </xf>
    <xf numFmtId="0" fontId="21" fillId="0" borderId="4" xfId="1" applyFont="1" applyBorder="1"/>
    <xf numFmtId="0" fontId="4" fillId="0" borderId="0" xfId="1"/>
    <xf numFmtId="0" fontId="0" fillId="0" borderId="5" xfId="0" applyBorder="1">
      <alignment vertical="center"/>
    </xf>
    <xf numFmtId="0" fontId="21" fillId="0" borderId="6" xfId="1" applyFont="1" applyBorder="1"/>
    <xf numFmtId="0" fontId="26" fillId="0" borderId="7" xfId="1" applyFont="1" applyBorder="1"/>
    <xf numFmtId="0" fontId="26" fillId="0" borderId="7" xfId="1" applyFont="1" applyBorder="1" applyAlignment="1">
      <alignment horizontal="left"/>
    </xf>
    <xf numFmtId="0" fontId="0" fillId="0" borderId="8" xfId="0" applyBorder="1">
      <alignment vertical="center"/>
    </xf>
    <xf numFmtId="0" fontId="27" fillId="0" borderId="0" xfId="1" applyFont="1" applyAlignment="1">
      <alignment horizontal="left"/>
    </xf>
    <xf numFmtId="0" fontId="31" fillId="0" borderId="0" xfId="1" applyFont="1" applyAlignment="1">
      <alignment horizontal="center"/>
    </xf>
    <xf numFmtId="0" fontId="36" fillId="0" borderId="0" xfId="1" applyFont="1"/>
    <xf numFmtId="0" fontId="26" fillId="0" borderId="0" xfId="1" applyFont="1"/>
    <xf numFmtId="0" fontId="26" fillId="0" borderId="9" xfId="1" applyFont="1" applyBorder="1"/>
    <xf numFmtId="0" fontId="26" fillId="0" borderId="10" xfId="1" applyFont="1" applyBorder="1"/>
    <xf numFmtId="0" fontId="37" fillId="0" borderId="11" xfId="1" applyFont="1" applyBorder="1"/>
    <xf numFmtId="0" fontId="26" fillId="0" borderId="12" xfId="1" applyFont="1" applyBorder="1" applyAlignment="1">
      <alignment horizontal="center"/>
    </xf>
    <xf numFmtId="0" fontId="26" fillId="0" borderId="10" xfId="1" applyFont="1" applyBorder="1" applyAlignment="1">
      <alignment horizontal="center"/>
    </xf>
    <xf numFmtId="0" fontId="26" fillId="0" borderId="13" xfId="1" applyFont="1" applyBorder="1" applyAlignment="1">
      <alignment horizontal="center"/>
    </xf>
    <xf numFmtId="0" fontId="26" fillId="2" borderId="9" xfId="1" applyFont="1" applyFill="1" applyBorder="1"/>
    <xf numFmtId="0" fontId="0" fillId="0" borderId="4" xfId="0" applyBorder="1">
      <alignment vertical="center"/>
    </xf>
    <xf numFmtId="0" fontId="38" fillId="0" borderId="0" xfId="0" applyFont="1" applyAlignment="1">
      <alignment horizontal="right"/>
    </xf>
    <xf numFmtId="0" fontId="41" fillId="0" borderId="0" xfId="0" applyFont="1" applyAlignment="1">
      <alignment horizontal="right"/>
    </xf>
    <xf numFmtId="0" fontId="43" fillId="0" borderId="0" xfId="0" applyFont="1" applyAlignment="1">
      <alignment horizontal="left" vertical="center"/>
    </xf>
    <xf numFmtId="0" fontId="43" fillId="0" borderId="0" xfId="0" applyFont="1">
      <alignment vertical="center"/>
    </xf>
    <xf numFmtId="0" fontId="38" fillId="0" borderId="0" xfId="0" applyFont="1" applyAlignment="1">
      <alignment horizontal="right" vertical="center"/>
    </xf>
    <xf numFmtId="0" fontId="44" fillId="0" borderId="0" xfId="0" applyFont="1" applyAlignment="1">
      <alignment horizontal="left" vertical="center"/>
    </xf>
    <xf numFmtId="0" fontId="45" fillId="0" borderId="0" xfId="0" applyFont="1">
      <alignment vertical="center"/>
    </xf>
    <xf numFmtId="0" fontId="39" fillId="0" borderId="0" xfId="1" applyFont="1" applyAlignment="1">
      <alignment horizontal="left"/>
    </xf>
    <xf numFmtId="176" fontId="40" fillId="0" borderId="0" xfId="1" applyNumberFormat="1" applyFont="1" applyAlignment="1">
      <alignment horizontal="center"/>
    </xf>
    <xf numFmtId="49" fontId="39" fillId="0" borderId="0" xfId="1" applyNumberFormat="1" applyFont="1" applyAlignment="1">
      <alignment horizontal="right"/>
    </xf>
    <xf numFmtId="177" fontId="40" fillId="0" borderId="0" xfId="1" applyNumberFormat="1" applyFont="1" applyAlignment="1">
      <alignment horizontal="center"/>
    </xf>
    <xf numFmtId="176" fontId="40" fillId="0" borderId="0" xfId="1" quotePrefix="1" applyNumberFormat="1" applyFont="1" applyAlignment="1">
      <alignment horizontal="center"/>
    </xf>
    <xf numFmtId="0" fontId="46" fillId="0" borderId="0" xfId="1" applyFont="1"/>
    <xf numFmtId="0" fontId="47" fillId="0" borderId="0" xfId="0" applyFont="1" applyAlignment="1">
      <alignment vertical="top"/>
    </xf>
    <xf numFmtId="0" fontId="48" fillId="0" borderId="0" xfId="1" applyFont="1" applyAlignment="1">
      <alignment horizontal="center" vertical="top"/>
    </xf>
    <xf numFmtId="0" fontId="21" fillId="0" borderId="0" xfId="1" applyFont="1"/>
    <xf numFmtId="0" fontId="49" fillId="0" borderId="0" xfId="0" applyFont="1">
      <alignment vertical="center"/>
    </xf>
    <xf numFmtId="0" fontId="52" fillId="0" borderId="0" xfId="1" applyFont="1"/>
    <xf numFmtId="0" fontId="53" fillId="0" borderId="0" xfId="1" applyFont="1" applyAlignment="1">
      <alignment horizontal="center"/>
    </xf>
    <xf numFmtId="0" fontId="0" fillId="0" borderId="0" xfId="0" applyAlignment="1">
      <alignment horizontal="right"/>
    </xf>
    <xf numFmtId="0" fontId="39" fillId="0" borderId="0" xfId="1" applyFont="1"/>
    <xf numFmtId="176" fontId="39" fillId="0" borderId="0" xfId="1" applyNumberFormat="1" applyFont="1" applyAlignment="1">
      <alignment horizontal="left"/>
    </xf>
    <xf numFmtId="0" fontId="54" fillId="0" borderId="0" xfId="1" applyFont="1"/>
    <xf numFmtId="0" fontId="55" fillId="0" borderId="0" xfId="0" applyFont="1">
      <alignment vertical="center"/>
    </xf>
    <xf numFmtId="0" fontId="40" fillId="0" borderId="0" xfId="1" applyFont="1"/>
    <xf numFmtId="176" fontId="40" fillId="0" borderId="26" xfId="1" quotePrefix="1" applyNumberFormat="1" applyFont="1" applyBorder="1" applyAlignment="1">
      <alignment horizontal="center" vertical="center"/>
    </xf>
    <xf numFmtId="176" fontId="40" fillId="0" borderId="26" xfId="1" applyNumberFormat="1" applyFont="1" applyBorder="1" applyAlignment="1">
      <alignment horizontal="center" vertical="center"/>
    </xf>
    <xf numFmtId="176" fontId="40" fillId="0" borderId="40" xfId="1" quotePrefix="1" applyNumberFormat="1" applyFont="1" applyBorder="1" applyAlignment="1">
      <alignment horizontal="center" vertical="center"/>
    </xf>
    <xf numFmtId="0" fontId="1" fillId="0" borderId="0" xfId="0" applyFont="1">
      <alignment vertical="center"/>
    </xf>
    <xf numFmtId="176" fontId="40" fillId="0" borderId="43" xfId="1" quotePrefix="1" applyNumberFormat="1" applyFont="1" applyBorder="1" applyAlignment="1">
      <alignment horizontal="center" vertical="center"/>
    </xf>
    <xf numFmtId="176" fontId="40" fillId="0" borderId="43" xfId="1" applyNumberFormat="1" applyFont="1" applyBorder="1" applyAlignment="1">
      <alignment horizontal="center" vertical="center"/>
    </xf>
    <xf numFmtId="176" fontId="40" fillId="0" borderId="8" xfId="1" quotePrefix="1" applyNumberFormat="1" applyFont="1" applyBorder="1" applyAlignment="1">
      <alignment horizontal="center" vertical="center"/>
    </xf>
    <xf numFmtId="0" fontId="56" fillId="0" borderId="0" xfId="0" applyFont="1" applyAlignment="1">
      <alignment horizontal="right"/>
    </xf>
    <xf numFmtId="0" fontId="4" fillId="0" borderId="0" xfId="1" applyAlignment="1">
      <alignment horizontal="right"/>
    </xf>
    <xf numFmtId="0" fontId="57" fillId="0" borderId="0" xfId="0" applyFont="1" applyAlignment="1">
      <alignment horizontal="right"/>
    </xf>
    <xf numFmtId="0" fontId="58" fillId="0" borderId="0" xfId="1" applyFont="1"/>
    <xf numFmtId="0" fontId="55" fillId="0" borderId="0" xfId="0" applyFont="1" applyAlignment="1"/>
    <xf numFmtId="176" fontId="59" fillId="0" borderId="0" xfId="0" applyNumberFormat="1" applyFont="1" applyAlignment="1">
      <alignment horizontal="left" vertical="center"/>
    </xf>
    <xf numFmtId="49" fontId="39" fillId="0" borderId="2" xfId="1" applyNumberFormat="1" applyFont="1" applyBorder="1" applyAlignment="1">
      <alignment horizontal="right"/>
    </xf>
    <xf numFmtId="0" fontId="60" fillId="0" borderId="0" xfId="1" applyFont="1"/>
    <xf numFmtId="0" fontId="61" fillId="0" borderId="0" xfId="1" applyFont="1"/>
    <xf numFmtId="0" fontId="21" fillId="0" borderId="0" xfId="1" applyFont="1" applyAlignment="1">
      <alignment horizontal="right"/>
    </xf>
    <xf numFmtId="0" fontId="6" fillId="0" borderId="0" xfId="1" applyFont="1"/>
    <xf numFmtId="0" fontId="62" fillId="0" borderId="0" xfId="1" applyFont="1"/>
    <xf numFmtId="0" fontId="8" fillId="0" borderId="0" xfId="1" applyFont="1" applyAlignment="1">
      <alignment horizontal="right"/>
    </xf>
    <xf numFmtId="14" fontId="11" fillId="0" borderId="0" xfId="1" applyNumberFormat="1" applyFont="1" applyAlignment="1">
      <alignment horizontal="center"/>
    </xf>
    <xf numFmtId="0" fontId="63" fillId="0" borderId="0" xfId="1" applyFont="1"/>
    <xf numFmtId="0" fontId="64" fillId="0" borderId="0" xfId="1" applyFont="1" applyAlignment="1">
      <alignment horizontal="right"/>
    </xf>
    <xf numFmtId="0" fontId="14" fillId="0" borderId="0" xfId="1" applyFont="1" applyAlignment="1">
      <alignment horizontal="center"/>
    </xf>
    <xf numFmtId="0" fontId="2" fillId="0" borderId="0" xfId="0" applyFont="1" applyAlignment="1">
      <alignment horizontal="right"/>
    </xf>
    <xf numFmtId="0" fontId="65" fillId="0" borderId="0" xfId="1" applyFont="1"/>
    <xf numFmtId="14" fontId="40" fillId="0" borderId="0" xfId="1" applyNumberFormat="1" applyFont="1" applyAlignment="1">
      <alignment horizontal="center"/>
    </xf>
    <xf numFmtId="0" fontId="66" fillId="0" borderId="0" xfId="1" applyFont="1"/>
    <xf numFmtId="0" fontId="68" fillId="0" borderId="0" xfId="1" applyFont="1"/>
    <xf numFmtId="0" fontId="69" fillId="0" borderId="0" xfId="1" applyFont="1" applyAlignment="1">
      <alignment horizontal="left"/>
    </xf>
    <xf numFmtId="0" fontId="71" fillId="0" borderId="0" xfId="0" applyFont="1">
      <alignment vertical="center"/>
    </xf>
    <xf numFmtId="0" fontId="72" fillId="0" borderId="0" xfId="0" applyFont="1">
      <alignment vertical="center"/>
    </xf>
    <xf numFmtId="0" fontId="73" fillId="0" borderId="0" xfId="1" applyFont="1"/>
    <xf numFmtId="0" fontId="74" fillId="0" borderId="0" xfId="1" applyFont="1" applyAlignment="1">
      <alignment horizontal="left"/>
    </xf>
    <xf numFmtId="0" fontId="30" fillId="0" borderId="0" xfId="1" applyFont="1"/>
    <xf numFmtId="0" fontId="75" fillId="0" borderId="0" xfId="1" applyFont="1" applyAlignment="1">
      <alignment horizontal="center"/>
    </xf>
    <xf numFmtId="0" fontId="76" fillId="0" borderId="0" xfId="1" applyFont="1"/>
    <xf numFmtId="0" fontId="21" fillId="0" borderId="9" xfId="1" applyFont="1" applyBorder="1"/>
    <xf numFmtId="0" fontId="21" fillId="0" borderId="10" xfId="1" applyFont="1" applyBorder="1"/>
    <xf numFmtId="0" fontId="21" fillId="0" borderId="11" xfId="1" applyFont="1" applyBorder="1" applyAlignment="1">
      <alignment horizontal="center"/>
    </xf>
    <xf numFmtId="0" fontId="21" fillId="0" borderId="12" xfId="1" applyFont="1" applyBorder="1" applyAlignment="1">
      <alignment horizontal="center"/>
    </xf>
    <xf numFmtId="0" fontId="21" fillId="0" borderId="10" xfId="1" applyFont="1" applyBorder="1" applyAlignment="1">
      <alignment horizontal="center"/>
    </xf>
    <xf numFmtId="0" fontId="21" fillId="0" borderId="13" xfId="1" applyFont="1" applyBorder="1" applyAlignment="1">
      <alignment horizontal="center"/>
    </xf>
    <xf numFmtId="14" fontId="58" fillId="2" borderId="44" xfId="1" applyNumberFormat="1" applyFont="1" applyFill="1" applyBorder="1"/>
    <xf numFmtId="176" fontId="79" fillId="0" borderId="34" xfId="1" quotePrefix="1" applyNumberFormat="1" applyFont="1" applyBorder="1" applyAlignment="1">
      <alignment horizontal="center"/>
    </xf>
    <xf numFmtId="176" fontId="65" fillId="0" borderId="34" xfId="1" quotePrefix="1" applyNumberFormat="1" applyFont="1" applyBorder="1" applyAlignment="1">
      <alignment horizontal="center"/>
    </xf>
    <xf numFmtId="176" fontId="79" fillId="0" borderId="45" xfId="1" quotePrefix="1" applyNumberFormat="1" applyFont="1" applyBorder="1" applyAlignment="1">
      <alignment horizontal="center"/>
    </xf>
    <xf numFmtId="14" fontId="40" fillId="0" borderId="23" xfId="1" applyNumberFormat="1" applyFont="1" applyBorder="1"/>
    <xf numFmtId="49" fontId="58" fillId="2" borderId="24" xfId="1" applyNumberFormat="1" applyFont="1" applyFill="1" applyBorder="1" applyAlignment="1">
      <alignment horizontal="right"/>
    </xf>
    <xf numFmtId="14" fontId="58" fillId="0" borderId="46" xfId="1" applyNumberFormat="1" applyFont="1" applyBorder="1" applyAlignment="1">
      <alignment horizontal="left"/>
    </xf>
    <xf numFmtId="176" fontId="79" fillId="0" borderId="27" xfId="1" applyNumberFormat="1" applyFont="1" applyBorder="1" applyAlignment="1">
      <alignment horizontal="center"/>
    </xf>
    <xf numFmtId="176" fontId="79" fillId="0" borderId="27" xfId="1" quotePrefix="1" applyNumberFormat="1" applyFont="1" applyBorder="1" applyAlignment="1">
      <alignment horizontal="center"/>
    </xf>
    <xf numFmtId="176" fontId="65" fillId="0" borderId="27" xfId="1" quotePrefix="1" applyNumberFormat="1" applyFont="1" applyBorder="1" applyAlignment="1">
      <alignment horizontal="center"/>
    </xf>
    <xf numFmtId="14" fontId="80" fillId="0" borderId="27" xfId="0" quotePrefix="1" applyNumberFormat="1" applyFont="1" applyBorder="1" applyAlignment="1">
      <alignment horizontal="center"/>
    </xf>
    <xf numFmtId="176" fontId="79" fillId="0" borderId="38" xfId="1" applyNumberFormat="1" applyFont="1" applyBorder="1" applyAlignment="1">
      <alignment horizontal="center"/>
    </xf>
    <xf numFmtId="14" fontId="58" fillId="2" borderId="29" xfId="1" applyNumberFormat="1" applyFont="1" applyFill="1" applyBorder="1"/>
    <xf numFmtId="49" fontId="58" fillId="2" borderId="7" xfId="1" applyNumberFormat="1" applyFont="1" applyFill="1" applyBorder="1" applyAlignment="1">
      <alignment horizontal="right"/>
    </xf>
    <xf numFmtId="14" fontId="58" fillId="0" borderId="7" xfId="1" applyNumberFormat="1" applyFont="1" applyBorder="1" applyAlignment="1">
      <alignment horizontal="left"/>
    </xf>
    <xf numFmtId="176" fontId="79" fillId="0" borderId="43" xfId="1" applyNumberFormat="1" applyFont="1" applyBorder="1" applyAlignment="1">
      <alignment horizontal="center"/>
    </xf>
    <xf numFmtId="176" fontId="79" fillId="0" borderId="43" xfId="1" quotePrefix="1" applyNumberFormat="1" applyFont="1" applyBorder="1" applyAlignment="1">
      <alignment horizontal="center"/>
    </xf>
    <xf numFmtId="176" fontId="79" fillId="0" borderId="32" xfId="1" quotePrefix="1" applyNumberFormat="1" applyFont="1" applyBorder="1" applyAlignment="1">
      <alignment horizontal="center"/>
    </xf>
    <xf numFmtId="176" fontId="65" fillId="0" borderId="32" xfId="1" quotePrefix="1" applyNumberFormat="1" applyFont="1" applyBorder="1" applyAlignment="1">
      <alignment horizontal="center"/>
    </xf>
    <xf numFmtId="176" fontId="79" fillId="0" borderId="33" xfId="1" quotePrefix="1" applyNumberFormat="1" applyFont="1" applyBorder="1" applyAlignment="1">
      <alignment horizontal="center"/>
    </xf>
    <xf numFmtId="49" fontId="58" fillId="2" borderId="0" xfId="1" applyNumberFormat="1" applyFont="1" applyFill="1" applyAlignment="1">
      <alignment horizontal="right"/>
    </xf>
    <xf numFmtId="14" fontId="58" fillId="0" borderId="0" xfId="1" applyNumberFormat="1" applyFont="1" applyAlignment="1">
      <alignment horizontal="left"/>
    </xf>
    <xf numFmtId="176" fontId="79" fillId="0" borderId="47" xfId="1" applyNumberFormat="1" applyFont="1" applyBorder="1" applyAlignment="1">
      <alignment horizontal="center"/>
    </xf>
    <xf numFmtId="176" fontId="79" fillId="0" borderId="47" xfId="1" quotePrefix="1" applyNumberFormat="1" applyFont="1" applyBorder="1" applyAlignment="1">
      <alignment horizontal="center"/>
    </xf>
    <xf numFmtId="0" fontId="81" fillId="0" borderId="0" xfId="1" applyFont="1"/>
    <xf numFmtId="14" fontId="58" fillId="2" borderId="23" xfId="1" applyNumberFormat="1" applyFont="1" applyFill="1" applyBorder="1"/>
    <xf numFmtId="49" fontId="58" fillId="2" borderId="46" xfId="1" applyNumberFormat="1" applyFont="1" applyFill="1" applyBorder="1" applyAlignment="1">
      <alignment horizontal="right"/>
    </xf>
    <xf numFmtId="176" fontId="79" fillId="0" borderId="38" xfId="1" quotePrefix="1" applyNumberFormat="1" applyFont="1" applyBorder="1" applyAlignment="1">
      <alignment horizontal="center"/>
    </xf>
    <xf numFmtId="176" fontId="82" fillId="0" borderId="48" xfId="1" applyNumberFormat="1" applyFont="1" applyBorder="1" applyAlignment="1">
      <alignment horizontal="left"/>
    </xf>
    <xf numFmtId="176" fontId="82" fillId="0" borderId="0" xfId="1" applyNumberFormat="1" applyFont="1" applyAlignment="1">
      <alignment horizontal="left"/>
    </xf>
    <xf numFmtId="0" fontId="83" fillId="0" borderId="0" xfId="0" applyFont="1">
      <alignment vertical="center"/>
    </xf>
    <xf numFmtId="0" fontId="38" fillId="0" borderId="0" xfId="0" applyFont="1">
      <alignment vertical="center"/>
    </xf>
    <xf numFmtId="0" fontId="26" fillId="0" borderId="2" xfId="1" applyFont="1" applyBorder="1"/>
    <xf numFmtId="176" fontId="65" fillId="0" borderId="0" xfId="1" applyNumberFormat="1" applyFont="1" applyAlignment="1">
      <alignment horizontal="center"/>
    </xf>
    <xf numFmtId="176" fontId="65" fillId="0" borderId="0" xfId="1" quotePrefix="1" applyNumberFormat="1" applyFont="1" applyAlignment="1">
      <alignment horizontal="center"/>
    </xf>
    <xf numFmtId="0" fontId="39" fillId="0" borderId="0" xfId="1" applyFont="1" applyAlignment="1">
      <alignment horizontal="right"/>
    </xf>
    <xf numFmtId="0" fontId="67" fillId="0" borderId="1" xfId="1" applyFont="1" applyBorder="1"/>
    <xf numFmtId="0" fontId="4" fillId="0" borderId="3" xfId="1" applyBorder="1"/>
    <xf numFmtId="0" fontId="67" fillId="0" borderId="4" xfId="1" applyFont="1" applyBorder="1"/>
    <xf numFmtId="0" fontId="4" fillId="0" borderId="5" xfId="1" applyBorder="1"/>
    <xf numFmtId="0" fontId="81" fillId="0" borderId="6" xfId="1" applyFont="1" applyBorder="1"/>
    <xf numFmtId="0" fontId="26" fillId="0" borderId="8" xfId="1" applyFont="1" applyBorder="1"/>
    <xf numFmtId="0" fontId="37" fillId="0" borderId="0" xfId="1" applyFont="1" applyAlignment="1">
      <alignment horizontal="right"/>
    </xf>
    <xf numFmtId="0" fontId="48" fillId="0" borderId="0" xfId="1" applyFont="1"/>
    <xf numFmtId="0" fontId="48" fillId="0" borderId="0" xfId="1" applyFont="1" applyAlignment="1">
      <alignment horizontal="center"/>
    </xf>
    <xf numFmtId="0" fontId="4" fillId="0" borderId="23" xfId="1" applyBorder="1" applyAlignment="1">
      <alignment vertical="center"/>
    </xf>
    <xf numFmtId="49" fontId="39" fillId="0" borderId="24" xfId="1" applyNumberFormat="1" applyFont="1" applyBorder="1" applyAlignment="1">
      <alignment horizontal="right" vertical="center"/>
    </xf>
    <xf numFmtId="0" fontId="39" fillId="0" borderId="25" xfId="1" applyFont="1" applyBorder="1" applyAlignment="1">
      <alignment vertical="center"/>
    </xf>
    <xf numFmtId="176" fontId="40" fillId="0" borderId="17" xfId="1" applyNumberFormat="1" applyFont="1" applyBorder="1" applyAlignment="1">
      <alignment horizontal="center" vertical="center"/>
    </xf>
    <xf numFmtId="176" fontId="40" fillId="0" borderId="22" xfId="1" quotePrefix="1" applyNumberFormat="1" applyFont="1" applyBorder="1" applyAlignment="1">
      <alignment horizontal="center" vertical="center"/>
    </xf>
    <xf numFmtId="0" fontId="4" fillId="0" borderId="29" xfId="1" applyBorder="1" applyAlignment="1">
      <alignment vertical="center"/>
    </xf>
    <xf numFmtId="49" fontId="39" fillId="0" borderId="41" xfId="1" applyNumberFormat="1" applyFont="1" applyBorder="1" applyAlignment="1">
      <alignment horizontal="right" vertical="center"/>
    </xf>
    <xf numFmtId="0" fontId="39" fillId="0" borderId="42" xfId="1" applyFont="1" applyBorder="1" applyAlignment="1">
      <alignment vertical="center"/>
    </xf>
    <xf numFmtId="0" fontId="4" fillId="0" borderId="19" xfId="1" applyBorder="1" applyAlignment="1">
      <alignment vertical="center"/>
    </xf>
    <xf numFmtId="49" fontId="42" fillId="0" borderId="20" xfId="1" applyNumberFormat="1" applyFont="1" applyBorder="1" applyAlignment="1">
      <alignment horizontal="right" vertical="center"/>
    </xf>
    <xf numFmtId="0" fontId="42" fillId="0" borderId="21" xfId="1" applyFont="1" applyBorder="1" applyAlignment="1">
      <alignment horizontal="left" vertical="center"/>
    </xf>
    <xf numFmtId="176" fontId="40" fillId="0" borderId="20" xfId="1" applyNumberFormat="1" applyFont="1" applyBorder="1" applyAlignment="1">
      <alignment horizontal="center" vertical="center"/>
    </xf>
    <xf numFmtId="176" fontId="40" fillId="0" borderId="22" xfId="1" applyNumberFormat="1" applyFont="1" applyBorder="1" applyAlignment="1">
      <alignment horizontal="center" vertical="center"/>
    </xf>
    <xf numFmtId="0" fontId="4" fillId="0" borderId="14" xfId="1" applyBorder="1" applyAlignment="1">
      <alignment vertical="center"/>
    </xf>
    <xf numFmtId="49" fontId="39" fillId="0" borderId="15" xfId="1" applyNumberFormat="1" applyFont="1" applyBorder="1" applyAlignment="1">
      <alignment horizontal="right" vertical="center"/>
    </xf>
    <xf numFmtId="0" fontId="39" fillId="0" borderId="16" xfId="1" applyFont="1" applyBorder="1" applyAlignment="1">
      <alignment horizontal="left" vertical="center"/>
    </xf>
    <xf numFmtId="176" fontId="40" fillId="0" borderId="17" xfId="1" quotePrefix="1" applyNumberFormat="1" applyFont="1" applyBorder="1" applyAlignment="1">
      <alignment horizontal="center" vertical="center"/>
    </xf>
    <xf numFmtId="176" fontId="40" fillId="0" borderId="15" xfId="1" quotePrefix="1" applyNumberFormat="1" applyFont="1" applyBorder="1" applyAlignment="1">
      <alignment horizontal="center" vertical="center"/>
    </xf>
    <xf numFmtId="176" fontId="40" fillId="0" borderId="18" xfId="1" quotePrefix="1" applyNumberFormat="1" applyFont="1" applyBorder="1" applyAlignment="1">
      <alignment horizontal="center" vertical="center"/>
    </xf>
    <xf numFmtId="0" fontId="39" fillId="0" borderId="25" xfId="1" applyFont="1" applyBorder="1" applyAlignment="1">
      <alignment horizontal="left" vertical="center"/>
    </xf>
    <xf numFmtId="176" fontId="40" fillId="0" borderId="27" xfId="1" quotePrefix="1" applyNumberFormat="1" applyFont="1" applyBorder="1" applyAlignment="1">
      <alignment horizontal="center" vertical="center"/>
    </xf>
    <xf numFmtId="176" fontId="40" fillId="0" borderId="27" xfId="1" applyNumberFormat="1" applyFont="1" applyBorder="1" applyAlignment="1">
      <alignment horizontal="center" vertical="center"/>
    </xf>
    <xf numFmtId="176" fontId="40" fillId="0" borderId="24" xfId="1" quotePrefix="1" applyNumberFormat="1" applyFont="1" applyBorder="1" applyAlignment="1">
      <alignment horizontal="center" vertical="center"/>
    </xf>
    <xf numFmtId="176" fontId="40" fillId="0" borderId="28" xfId="1" quotePrefix="1" applyNumberFormat="1" applyFont="1" applyBorder="1" applyAlignment="1">
      <alignment horizontal="center" vertical="center"/>
    </xf>
    <xf numFmtId="0" fontId="4" fillId="2" borderId="23" xfId="1" applyFill="1" applyBorder="1" applyAlignment="1">
      <alignment vertical="center"/>
    </xf>
    <xf numFmtId="176" fontId="40" fillId="0" borderId="34" xfId="1" quotePrefix="1" applyNumberFormat="1" applyFont="1" applyBorder="1" applyAlignment="1">
      <alignment horizontal="center" vertical="center"/>
    </xf>
    <xf numFmtId="176" fontId="40" fillId="0" borderId="34" xfId="1" applyNumberFormat="1" applyFont="1" applyBorder="1" applyAlignment="1">
      <alignment horizontal="center" vertical="center"/>
    </xf>
    <xf numFmtId="176" fontId="40" fillId="0" borderId="35" xfId="1" applyNumberFormat="1" applyFont="1" applyBorder="1" applyAlignment="1">
      <alignment horizontal="center" vertical="center"/>
    </xf>
    <xf numFmtId="176" fontId="40" fillId="0" borderId="36" xfId="1" quotePrefix="1" applyNumberFormat="1" applyFont="1" applyBorder="1" applyAlignment="1">
      <alignment horizontal="center" vertical="center"/>
    </xf>
    <xf numFmtId="49" fontId="39" fillId="0" borderId="30" xfId="1" applyNumberFormat="1" applyFont="1" applyBorder="1" applyAlignment="1">
      <alignment horizontal="right" vertical="center"/>
    </xf>
    <xf numFmtId="0" fontId="39" fillId="0" borderId="31" xfId="1" applyFont="1" applyBorder="1" applyAlignment="1">
      <alignment horizontal="left" vertical="center"/>
    </xf>
    <xf numFmtId="176" fontId="40" fillId="0" borderId="32" xfId="1" quotePrefix="1" applyNumberFormat="1" applyFont="1" applyBorder="1" applyAlignment="1">
      <alignment horizontal="center" vertical="center"/>
    </xf>
    <xf numFmtId="176" fontId="40" fillId="0" borderId="32" xfId="1" applyNumberFormat="1" applyFont="1" applyBorder="1" applyAlignment="1">
      <alignment horizontal="center" vertical="center"/>
    </xf>
    <xf numFmtId="176" fontId="40" fillId="0" borderId="30" xfId="1" quotePrefix="1" applyNumberFormat="1" applyFont="1" applyBorder="1" applyAlignment="1">
      <alignment horizontal="center" vertical="center"/>
    </xf>
    <xf numFmtId="176" fontId="40" fillId="0" borderId="37" xfId="1" quotePrefix="1" applyNumberFormat="1" applyFont="1" applyBorder="1" applyAlignment="1">
      <alignment horizontal="center" vertical="center"/>
    </xf>
    <xf numFmtId="176" fontId="40" fillId="0" borderId="33" xfId="1" quotePrefix="1" applyNumberFormat="1" applyFont="1" applyBorder="1" applyAlignment="1">
      <alignment horizontal="center" vertical="center"/>
    </xf>
    <xf numFmtId="176" fontId="40" fillId="0" borderId="38" xfId="1" quotePrefix="1" applyNumberFormat="1" applyFont="1" applyBorder="1" applyAlignment="1">
      <alignment horizontal="center" vertical="center"/>
    </xf>
    <xf numFmtId="0" fontId="4" fillId="0" borderId="4" xfId="1" applyBorder="1" applyAlignment="1">
      <alignment vertical="center"/>
    </xf>
    <xf numFmtId="176" fontId="40" fillId="0" borderId="35" xfId="1" quotePrefix="1" applyNumberFormat="1" applyFont="1" applyBorder="1" applyAlignment="1">
      <alignment horizontal="center" vertical="center"/>
    </xf>
    <xf numFmtId="176" fontId="40" fillId="0" borderId="31" xfId="1" applyNumberFormat="1" applyFont="1" applyBorder="1" applyAlignment="1">
      <alignment horizontal="center" vertical="center"/>
    </xf>
    <xf numFmtId="176" fontId="40" fillId="0" borderId="33" xfId="1" applyNumberFormat="1" applyFont="1" applyBorder="1" applyAlignment="1">
      <alignment horizontal="center" vertical="center"/>
    </xf>
    <xf numFmtId="176" fontId="40" fillId="0" borderId="31" xfId="1" quotePrefix="1" applyNumberFormat="1" applyFont="1" applyBorder="1" applyAlignment="1">
      <alignment horizontal="center" vertical="center"/>
    </xf>
    <xf numFmtId="176" fontId="40" fillId="0" borderId="38" xfId="1" applyNumberFormat="1" applyFont="1" applyBorder="1" applyAlignment="1">
      <alignment horizontal="center" vertical="center"/>
    </xf>
    <xf numFmtId="49" fontId="39" fillId="0" borderId="15" xfId="1" quotePrefix="1" applyNumberFormat="1" applyFont="1" applyBorder="1" applyAlignment="1">
      <alignment horizontal="right" vertical="center"/>
    </xf>
    <xf numFmtId="0" fontId="39" fillId="0" borderId="16" xfId="1" applyFont="1" applyBorder="1" applyAlignment="1">
      <alignment vertical="center"/>
    </xf>
    <xf numFmtId="176" fontId="40" fillId="0" borderId="40" xfId="1" applyNumberFormat="1" applyFont="1" applyBorder="1" applyAlignment="1">
      <alignment horizontal="center" vertical="center"/>
    </xf>
    <xf numFmtId="176" fontId="40" fillId="0" borderId="8" xfId="1" applyNumberFormat="1" applyFont="1" applyBorder="1" applyAlignment="1">
      <alignment horizontal="center" vertical="center"/>
    </xf>
    <xf numFmtId="0" fontId="26" fillId="0" borderId="9" xfId="1" applyFont="1" applyBorder="1" applyAlignment="1">
      <alignment vertical="center"/>
    </xf>
    <xf numFmtId="0" fontId="26" fillId="0" borderId="10" xfId="1" applyFont="1" applyBorder="1" applyAlignment="1">
      <alignment vertical="center"/>
    </xf>
    <xf numFmtId="0" fontId="37" fillId="0" borderId="11" xfId="1" applyFont="1" applyBorder="1" applyAlignment="1">
      <alignment vertical="center"/>
    </xf>
    <xf numFmtId="0" fontId="26" fillId="0" borderId="12" xfId="1" applyFont="1" applyBorder="1" applyAlignment="1">
      <alignment horizontal="center" vertical="center"/>
    </xf>
    <xf numFmtId="0" fontId="26" fillId="0" borderId="13" xfId="1" applyFont="1" applyBorder="1" applyAlignment="1">
      <alignment horizontal="center" vertical="center"/>
    </xf>
    <xf numFmtId="0" fontId="26" fillId="0" borderId="39" xfId="1" applyFont="1" applyBorder="1" applyAlignment="1">
      <alignment vertical="center"/>
    </xf>
    <xf numFmtId="0" fontId="26" fillId="0" borderId="10" xfId="1" applyFont="1" applyBorder="1" applyAlignment="1">
      <alignment horizontal="center" vertical="center"/>
    </xf>
    <xf numFmtId="0" fontId="26" fillId="0" borderId="11" xfId="1" applyFont="1" applyBorder="1" applyAlignment="1">
      <alignment horizontal="center" vertical="center"/>
    </xf>
    <xf numFmtId="49" fontId="58" fillId="2" borderId="49" xfId="1" applyNumberFormat="1" applyFont="1" applyFill="1" applyBorder="1" applyAlignment="1">
      <alignment horizontal="right"/>
    </xf>
    <xf numFmtId="14" fontId="58" fillId="0" borderId="49" xfId="1" applyNumberFormat="1" applyFont="1" applyBorder="1" applyAlignment="1">
      <alignment horizontal="left"/>
    </xf>
    <xf numFmtId="176" fontId="79" fillId="0" borderId="34" xfId="1" applyNumberFormat="1" applyFont="1" applyBorder="1" applyAlignment="1">
      <alignment horizontal="center"/>
    </xf>
    <xf numFmtId="0" fontId="50" fillId="0" borderId="0" xfId="1" applyFont="1" applyAlignment="1">
      <alignment horizontal="center"/>
    </xf>
    <xf numFmtId="0" fontId="32" fillId="0" borderId="0" xfId="1" applyFont="1" applyAlignment="1">
      <alignment horizontal="left"/>
    </xf>
    <xf numFmtId="0" fontId="51" fillId="0" borderId="0" xfId="1" applyFont="1" applyAlignment="1">
      <alignment horizontal="left"/>
    </xf>
    <xf numFmtId="0" fontId="51" fillId="0" borderId="7" xfId="1" applyFont="1" applyBorder="1" applyAlignment="1">
      <alignment horizontal="left"/>
    </xf>
    <xf numFmtId="14" fontId="10" fillId="0" borderId="0" xfId="1" applyNumberFormat="1" applyFont="1" applyAlignment="1">
      <alignment horizontal="right"/>
    </xf>
    <xf numFmtId="0" fontId="24" fillId="0" borderId="0" xfId="0" applyFont="1" applyAlignment="1">
      <alignment horizontal="left" vertical="center"/>
    </xf>
    <xf numFmtId="0" fontId="25" fillId="0" borderId="0" xfId="0" applyFont="1" applyAlignment="1">
      <alignment horizontal="left" vertical="center"/>
    </xf>
    <xf numFmtId="0" fontId="27" fillId="0" borderId="0" xfId="1" applyFont="1" applyAlignment="1">
      <alignment horizontal="left"/>
    </xf>
    <xf numFmtId="0" fontId="30" fillId="0" borderId="0" xfId="1" applyFont="1" applyAlignment="1">
      <alignment horizontal="left"/>
    </xf>
    <xf numFmtId="0" fontId="30" fillId="0" borderId="7" xfId="1" applyFont="1" applyBorder="1" applyAlignment="1">
      <alignment horizontal="left"/>
    </xf>
    <xf numFmtId="0" fontId="32" fillId="0" borderId="7" xfId="1" applyFont="1" applyBorder="1" applyAlignment="1">
      <alignment horizontal="left"/>
    </xf>
    <xf numFmtId="14" fontId="58" fillId="2" borderId="50" xfId="1" applyNumberFormat="1" applyFont="1" applyFill="1" applyBorder="1"/>
    <xf numFmtId="14" fontId="58" fillId="2" borderId="14" xfId="1" applyNumberFormat="1" applyFont="1" applyFill="1" applyBorder="1"/>
    <xf numFmtId="176" fontId="79" fillId="0" borderId="30" xfId="1" quotePrefix="1" applyNumberFormat="1" applyFont="1" applyBorder="1" applyAlignment="1">
      <alignment horizontal="center"/>
    </xf>
    <xf numFmtId="176" fontId="79" fillId="0" borderId="51" xfId="1" quotePrefix="1" applyNumberFormat="1" applyFont="1" applyBorder="1" applyAlignment="1">
      <alignment horizontal="center"/>
    </xf>
    <xf numFmtId="176" fontId="79" fillId="0" borderId="45" xfId="1" applyNumberFormat="1" applyFont="1" applyBorder="1" applyAlignment="1">
      <alignment horizontal="center"/>
    </xf>
    <xf numFmtId="176" fontId="79" fillId="0" borderId="37" xfId="1" applyNumberFormat="1" applyFont="1" applyBorder="1" applyAlignment="1">
      <alignment horizontal="center"/>
    </xf>
  </cellXfs>
  <cellStyles count="2">
    <cellStyle name="標準" xfId="0" builtinId="0"/>
    <cellStyle name="標準 2" xfId="1" xr:uid="{6EAD9198-53B2-4525-BE16-02C9F1B3EA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229350"/>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629400"/>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30</xdr:row>
      <xdr:rowOff>123825</xdr:rowOff>
    </xdr:to>
    <xdr:pic>
      <xdr:nvPicPr>
        <xdr:cNvPr id="4" name="グラフィックス 3" descr="貨物 単色塗りつぶし">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210301"/>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29</xdr:row>
      <xdr:rowOff>185738</xdr:rowOff>
    </xdr:to>
    <xdr:pic>
      <xdr:nvPicPr>
        <xdr:cNvPr id="5" name="グラフィックス 4" descr="雪の結晶 枠線">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6129338"/>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98F14-3D71-4ED7-BF27-130CAB7CBD14}">
  <sheetPr>
    <pageSetUpPr fitToPage="1"/>
  </sheetPr>
  <dimension ref="A1:Y107"/>
  <sheetViews>
    <sheetView workbookViewId="0">
      <selection activeCell="T3" sqref="T3"/>
    </sheetView>
  </sheetViews>
  <sheetFormatPr defaultRowHeight="18.75"/>
  <cols>
    <col min="1" max="1" width="4.625" customWidth="1"/>
    <col min="2" max="2" width="22.5" customWidth="1"/>
    <col min="3" max="3" width="5.5" bestFit="1" customWidth="1"/>
    <col min="4" max="4" width="2.625" customWidth="1"/>
    <col min="10" max="10" width="9.125" customWidth="1"/>
    <col min="11" max="11" width="10.625" customWidth="1"/>
    <col min="12" max="12" width="6.75" style="23" customWidth="1"/>
    <col min="13" max="13" width="22.125" customWidth="1"/>
    <col min="14" max="14" width="5" customWidth="1"/>
    <col min="15" max="15" width="2.75" customWidth="1"/>
    <col min="20" max="20" width="9.5" bestFit="1" customWidth="1"/>
  </cols>
  <sheetData>
    <row r="1" spans="1:24" ht="25.5" customHeight="1">
      <c r="J1" s="1"/>
      <c r="K1" s="1"/>
      <c r="L1" s="2"/>
      <c r="M1" s="1"/>
    </row>
    <row r="2" spans="1:24" ht="30">
      <c r="B2" s="3" t="s">
        <v>0</v>
      </c>
      <c r="C2" s="3"/>
      <c r="D2" s="3"/>
      <c r="E2" s="3"/>
      <c r="F2" s="3"/>
      <c r="G2" s="3"/>
      <c r="H2" s="3"/>
      <c r="I2" s="3"/>
      <c r="J2" s="4" t="s">
        <v>1</v>
      </c>
      <c r="K2" s="5"/>
      <c r="L2" s="6"/>
      <c r="M2" s="5"/>
      <c r="N2" s="5"/>
      <c r="O2" s="5"/>
      <c r="T2" s="218">
        <v>45406</v>
      </c>
      <c r="U2" s="218"/>
      <c r="V2" s="7"/>
      <c r="W2" s="7"/>
    </row>
    <row r="3" spans="1:24" ht="23.25">
      <c r="B3" s="8" t="s">
        <v>2</v>
      </c>
      <c r="C3" s="9"/>
      <c r="D3" s="9"/>
      <c r="E3" s="9"/>
      <c r="F3" s="9"/>
      <c r="G3" s="9"/>
      <c r="H3" s="9"/>
      <c r="I3" s="9"/>
      <c r="K3" s="10" t="s">
        <v>3</v>
      </c>
      <c r="L3" s="11"/>
      <c r="M3" s="12"/>
      <c r="N3" s="12"/>
      <c r="O3" s="12"/>
      <c r="P3" s="12"/>
      <c r="Q3" s="12"/>
    </row>
    <row r="4" spans="1:24" ht="20.25">
      <c r="B4" s="9"/>
      <c r="C4" s="9"/>
      <c r="D4" s="9"/>
      <c r="E4" s="9"/>
      <c r="F4" s="9"/>
      <c r="G4" s="9"/>
      <c r="H4" s="9"/>
      <c r="I4" s="9"/>
      <c r="K4" s="12"/>
      <c r="L4" s="11"/>
      <c r="M4" s="12"/>
      <c r="N4" s="12"/>
      <c r="O4" s="12"/>
      <c r="P4" s="12"/>
      <c r="Q4" s="12"/>
    </row>
    <row r="5" spans="1:24" ht="9.75" customHeight="1" thickBot="1">
      <c r="B5" s="9"/>
      <c r="C5" s="9"/>
      <c r="D5" s="9"/>
      <c r="E5" s="9"/>
      <c r="F5" s="9"/>
      <c r="G5" s="9"/>
      <c r="H5" s="9"/>
      <c r="I5" s="9"/>
      <c r="J5" s="13"/>
      <c r="K5" s="12"/>
      <c r="L5" s="11"/>
      <c r="M5" s="12"/>
      <c r="N5" s="12"/>
      <c r="O5" s="12"/>
      <c r="P5" s="12"/>
      <c r="Q5" s="12"/>
    </row>
    <row r="6" spans="1:24" ht="15.95" customHeight="1">
      <c r="B6" s="14" t="s">
        <v>4</v>
      </c>
      <c r="C6" s="15"/>
      <c r="D6" s="15"/>
      <c r="E6" s="15"/>
      <c r="F6" s="15"/>
      <c r="G6" s="15"/>
      <c r="H6" s="15"/>
      <c r="I6" s="15"/>
      <c r="J6" s="16"/>
      <c r="K6" s="12"/>
      <c r="L6" s="11"/>
      <c r="M6" s="17" t="s">
        <v>5</v>
      </c>
      <c r="N6" s="18"/>
      <c r="O6" s="18"/>
      <c r="P6" s="18"/>
      <c r="Q6" s="18"/>
      <c r="R6" s="18"/>
      <c r="S6" s="18"/>
      <c r="T6" s="19"/>
      <c r="V6" s="20"/>
      <c r="W6" s="20"/>
    </row>
    <row r="7" spans="1:24" ht="15.95" customHeight="1">
      <c r="B7" s="21" t="s">
        <v>6</v>
      </c>
      <c r="C7" s="22"/>
      <c r="D7" s="22"/>
      <c r="E7" s="22"/>
      <c r="F7" s="15"/>
      <c r="G7" s="15"/>
      <c r="H7" s="15"/>
      <c r="I7" s="15"/>
      <c r="J7" s="16"/>
      <c r="M7" s="24" t="s">
        <v>7</v>
      </c>
      <c r="N7" s="25"/>
      <c r="O7" s="25"/>
      <c r="P7" s="25"/>
      <c r="Q7" s="25"/>
      <c r="R7" s="25"/>
      <c r="S7" s="25"/>
      <c r="T7" s="26"/>
    </row>
    <row r="8" spans="1:24" ht="15.95" customHeight="1" thickBot="1">
      <c r="B8" s="219"/>
      <c r="C8" s="220"/>
      <c r="D8" s="220"/>
      <c r="E8" s="220"/>
      <c r="F8" s="220"/>
      <c r="G8" s="220"/>
      <c r="H8" s="220"/>
      <c r="I8" s="220"/>
      <c r="J8" s="220"/>
      <c r="M8" s="27" t="s">
        <v>8</v>
      </c>
      <c r="N8" s="28"/>
      <c r="O8" s="29"/>
      <c r="P8" s="28"/>
      <c r="Q8" s="28"/>
      <c r="R8" s="28"/>
      <c r="S8" s="28"/>
      <c r="T8" s="30"/>
    </row>
    <row r="9" spans="1:24" ht="19.5">
      <c r="B9" s="221" t="s">
        <v>9</v>
      </c>
      <c r="C9" s="222"/>
      <c r="D9" s="222"/>
      <c r="E9" s="222"/>
      <c r="F9" s="32"/>
      <c r="G9" s="32"/>
      <c r="H9" s="32"/>
      <c r="I9" s="32"/>
      <c r="M9" s="215" t="s">
        <v>10</v>
      </c>
      <c r="N9" s="215"/>
      <c r="O9" s="215"/>
      <c r="P9" s="215"/>
      <c r="Q9" s="215"/>
      <c r="R9" s="215"/>
      <c r="S9" s="215"/>
      <c r="T9" s="215"/>
      <c r="U9" s="215"/>
      <c r="V9" s="215"/>
      <c r="W9" s="31"/>
    </row>
    <row r="10" spans="1:24" ht="15.95" customHeight="1" thickBot="1">
      <c r="B10" s="223"/>
      <c r="C10" s="223"/>
      <c r="D10" s="223"/>
      <c r="E10" s="223"/>
      <c r="F10" s="25"/>
      <c r="G10" s="25"/>
      <c r="H10" s="33"/>
      <c r="I10" s="34"/>
      <c r="J10" s="25"/>
      <c r="M10" s="224"/>
      <c r="N10" s="224"/>
      <c r="O10" s="224"/>
      <c r="P10" s="224"/>
      <c r="Q10" s="224"/>
      <c r="R10" s="224"/>
      <c r="S10" s="224"/>
      <c r="T10" s="224"/>
      <c r="U10" s="224"/>
      <c r="V10" s="224"/>
      <c r="W10" s="31"/>
    </row>
    <row r="11" spans="1:24" ht="15.95" customHeight="1" thickBot="1">
      <c r="B11" s="35" t="s">
        <v>11</v>
      </c>
      <c r="C11" s="36" t="s">
        <v>12</v>
      </c>
      <c r="D11" s="37"/>
      <c r="E11" s="38" t="s">
        <v>13</v>
      </c>
      <c r="F11" s="38" t="s">
        <v>14</v>
      </c>
      <c r="G11" s="38" t="s">
        <v>15</v>
      </c>
      <c r="H11" s="38" t="s">
        <v>16</v>
      </c>
      <c r="I11" s="39" t="s">
        <v>17</v>
      </c>
      <c r="J11" s="40" t="s">
        <v>13</v>
      </c>
      <c r="M11" s="41" t="s">
        <v>18</v>
      </c>
      <c r="N11" s="36" t="s">
        <v>12</v>
      </c>
      <c r="O11" s="37"/>
      <c r="P11" s="38" t="s">
        <v>13</v>
      </c>
      <c r="Q11" s="38" t="s">
        <v>19</v>
      </c>
      <c r="R11" s="38" t="s">
        <v>20</v>
      </c>
      <c r="S11" s="38" t="s">
        <v>21</v>
      </c>
      <c r="T11" s="38" t="s">
        <v>22</v>
      </c>
      <c r="U11" s="39" t="s">
        <v>23</v>
      </c>
      <c r="V11" s="38" t="s">
        <v>13</v>
      </c>
      <c r="W11" s="39" t="s">
        <v>19</v>
      </c>
      <c r="X11" s="42"/>
    </row>
    <row r="12" spans="1:24" ht="15.95" customHeight="1">
      <c r="A12" s="43"/>
      <c r="B12" s="169" t="s">
        <v>24</v>
      </c>
      <c r="C12" s="170" t="s">
        <v>40</v>
      </c>
      <c r="D12" s="171" t="s">
        <v>25</v>
      </c>
      <c r="E12" s="172">
        <v>45409</v>
      </c>
      <c r="F12" s="159">
        <f>E12+2</f>
        <v>45411</v>
      </c>
      <c r="G12" s="159">
        <f>F12</f>
        <v>45411</v>
      </c>
      <c r="H12" s="159">
        <f>E12+3</f>
        <v>45412</v>
      </c>
      <c r="I12" s="173" t="s">
        <v>26</v>
      </c>
      <c r="J12" s="174">
        <f>E12+6</f>
        <v>45415</v>
      </c>
      <c r="K12" s="42"/>
      <c r="L12" s="44"/>
      <c r="M12" s="164" t="s">
        <v>27</v>
      </c>
      <c r="N12" s="165" t="s">
        <v>43</v>
      </c>
      <c r="O12" s="166" t="s">
        <v>28</v>
      </c>
      <c r="P12" s="159">
        <v>45410</v>
      </c>
      <c r="Q12" s="159" t="s">
        <v>29</v>
      </c>
      <c r="R12" s="159">
        <f>P12+2</f>
        <v>45412</v>
      </c>
      <c r="S12" s="159" t="s">
        <v>29</v>
      </c>
      <c r="T12" s="159">
        <f>P12+1</f>
        <v>45411</v>
      </c>
      <c r="U12" s="167" t="s">
        <v>29</v>
      </c>
      <c r="V12" s="159">
        <f>P12+3</f>
        <v>45413</v>
      </c>
      <c r="W12" s="168" t="s">
        <v>29</v>
      </c>
    </row>
    <row r="13" spans="1:24" ht="15.95" customHeight="1">
      <c r="A13" s="43"/>
      <c r="B13" s="180" t="s">
        <v>30</v>
      </c>
      <c r="C13" s="157" t="s">
        <v>41</v>
      </c>
      <c r="D13" s="175" t="s">
        <v>31</v>
      </c>
      <c r="E13" s="68">
        <f>E12+1</f>
        <v>45410</v>
      </c>
      <c r="F13" s="69">
        <f>E13+2</f>
        <v>45412</v>
      </c>
      <c r="G13" s="69">
        <f>F13</f>
        <v>45412</v>
      </c>
      <c r="H13" s="69">
        <f>E13+4</f>
        <v>45414</v>
      </c>
      <c r="I13" s="173" t="s">
        <v>26</v>
      </c>
      <c r="J13" s="174">
        <f>E13+6</f>
        <v>45416</v>
      </c>
      <c r="K13" s="45"/>
      <c r="M13" s="156" t="s">
        <v>32</v>
      </c>
      <c r="N13" s="157" t="s">
        <v>45</v>
      </c>
      <c r="O13" s="175" t="s">
        <v>33</v>
      </c>
      <c r="P13" s="176" t="s">
        <v>38</v>
      </c>
      <c r="Q13" s="176" t="s">
        <v>38</v>
      </c>
      <c r="R13" s="177" t="s">
        <v>98</v>
      </c>
      <c r="S13" s="177" t="str">
        <f>R13</f>
        <v>SKIP</v>
      </c>
      <c r="T13" s="177" t="s">
        <v>98</v>
      </c>
      <c r="U13" s="178" t="str">
        <f>T13</f>
        <v>SKIP</v>
      </c>
      <c r="V13" s="176" t="s">
        <v>38</v>
      </c>
      <c r="W13" s="179" t="s">
        <v>29</v>
      </c>
    </row>
    <row r="14" spans="1:24" ht="15.95" customHeight="1" thickBot="1">
      <c r="A14" s="43"/>
      <c r="B14" s="161" t="s">
        <v>34</v>
      </c>
      <c r="C14" s="185" t="s">
        <v>42</v>
      </c>
      <c r="D14" s="186" t="s">
        <v>33</v>
      </c>
      <c r="E14" s="187">
        <f>E12+3</f>
        <v>45412</v>
      </c>
      <c r="F14" s="188">
        <f>E14+3</f>
        <v>45415</v>
      </c>
      <c r="G14" s="188">
        <f t="shared" ref="G14:G17" si="0">+F14</f>
        <v>45415</v>
      </c>
      <c r="H14" s="188">
        <f>E14+4</f>
        <v>45416</v>
      </c>
      <c r="I14" s="189" t="s">
        <v>35</v>
      </c>
      <c r="J14" s="191">
        <v>45419</v>
      </c>
      <c r="K14" s="46"/>
      <c r="L14" s="47"/>
      <c r="M14" s="180" t="s">
        <v>36</v>
      </c>
      <c r="N14" s="157" t="s">
        <v>47</v>
      </c>
      <c r="O14" s="175" t="s">
        <v>37</v>
      </c>
      <c r="P14" s="181">
        <f>P12-2</f>
        <v>45408</v>
      </c>
      <c r="Q14" s="181" t="s">
        <v>29</v>
      </c>
      <c r="R14" s="182">
        <f>U14</f>
        <v>45414</v>
      </c>
      <c r="S14" s="182" t="s">
        <v>29</v>
      </c>
      <c r="T14" s="182" t="s">
        <v>29</v>
      </c>
      <c r="U14" s="183">
        <f>P14+6</f>
        <v>45414</v>
      </c>
      <c r="V14" s="181">
        <f>U14+1</f>
        <v>45415</v>
      </c>
      <c r="W14" s="184" t="s">
        <v>29</v>
      </c>
    </row>
    <row r="15" spans="1:24" ht="15.95" customHeight="1" thickBot="1">
      <c r="A15" s="43"/>
      <c r="B15" s="169" t="s">
        <v>24</v>
      </c>
      <c r="C15" s="170" t="s">
        <v>44</v>
      </c>
      <c r="D15" s="171" t="s">
        <v>25</v>
      </c>
      <c r="E15" s="172">
        <f>E12+7</f>
        <v>45416</v>
      </c>
      <c r="F15" s="159">
        <f>F12+7</f>
        <v>45418</v>
      </c>
      <c r="G15" s="159">
        <f t="shared" si="0"/>
        <v>45418</v>
      </c>
      <c r="H15" s="159">
        <f>H12+7</f>
        <v>45419</v>
      </c>
      <c r="I15" s="173" t="s">
        <v>26</v>
      </c>
      <c r="J15" s="174">
        <f>J12+7</f>
        <v>45422</v>
      </c>
      <c r="K15" s="48"/>
      <c r="M15" s="161" t="s">
        <v>32</v>
      </c>
      <c r="N15" s="185" t="s">
        <v>49</v>
      </c>
      <c r="O15" s="186" t="s">
        <v>33</v>
      </c>
      <c r="P15" s="187" t="str">
        <f>V13</f>
        <v>-</v>
      </c>
      <c r="Q15" s="187" t="s">
        <v>29</v>
      </c>
      <c r="R15" s="188" t="s">
        <v>98</v>
      </c>
      <c r="S15" s="188" t="s">
        <v>98</v>
      </c>
      <c r="T15" s="188" t="str">
        <f>S15</f>
        <v>SKIP</v>
      </c>
      <c r="U15" s="189" t="s">
        <v>38</v>
      </c>
      <c r="V15" s="187" t="s">
        <v>38</v>
      </c>
      <c r="W15" s="190" t="s">
        <v>38</v>
      </c>
    </row>
    <row r="16" spans="1:24" ht="15.95" customHeight="1">
      <c r="A16" s="43"/>
      <c r="B16" s="180" t="s">
        <v>39</v>
      </c>
      <c r="C16" s="157" t="s">
        <v>46</v>
      </c>
      <c r="D16" s="175" t="s">
        <v>31</v>
      </c>
      <c r="E16" s="68">
        <f>E13+7</f>
        <v>45417</v>
      </c>
      <c r="F16" s="69">
        <f>F13+7</f>
        <v>45419</v>
      </c>
      <c r="G16" s="69">
        <f t="shared" si="0"/>
        <v>45419</v>
      </c>
      <c r="H16" s="69">
        <f>H13+7</f>
        <v>45421</v>
      </c>
      <c r="I16" s="173" t="s">
        <v>26</v>
      </c>
      <c r="J16" s="174">
        <f>J13+7</f>
        <v>45423</v>
      </c>
      <c r="K16" s="49"/>
      <c r="M16" s="164" t="s">
        <v>27</v>
      </c>
      <c r="N16" s="165" t="s">
        <v>50</v>
      </c>
      <c r="O16" s="166" t="s">
        <v>28</v>
      </c>
      <c r="P16" s="159">
        <f t="shared" ref="P16:P27" si="1">P12+7</f>
        <v>45417</v>
      </c>
      <c r="Q16" s="159" t="s">
        <v>29</v>
      </c>
      <c r="R16" s="159">
        <f>T16+1</f>
        <v>45419</v>
      </c>
      <c r="S16" s="159" t="s">
        <v>29</v>
      </c>
      <c r="T16" s="159">
        <f>P16+1</f>
        <v>45418</v>
      </c>
      <c r="U16" s="167" t="s">
        <v>29</v>
      </c>
      <c r="V16" s="159">
        <f>R16+1</f>
        <v>45420</v>
      </c>
      <c r="W16" s="168" t="s">
        <v>29</v>
      </c>
    </row>
    <row r="17" spans="1:25" ht="15.95" customHeight="1" thickBot="1">
      <c r="A17" s="43"/>
      <c r="B17" s="161" t="s">
        <v>34</v>
      </c>
      <c r="C17" s="185" t="s">
        <v>48</v>
      </c>
      <c r="D17" s="186" t="s">
        <v>33</v>
      </c>
      <c r="E17" s="187">
        <f>E14+7</f>
        <v>45419</v>
      </c>
      <c r="F17" s="188">
        <f>E17+3</f>
        <v>45422</v>
      </c>
      <c r="G17" s="188">
        <f t="shared" si="0"/>
        <v>45422</v>
      </c>
      <c r="H17" s="188">
        <f>G17+1</f>
        <v>45423</v>
      </c>
      <c r="I17" s="189" t="s">
        <v>35</v>
      </c>
      <c r="J17" s="191">
        <v>45425</v>
      </c>
      <c r="L17" s="43"/>
      <c r="M17" s="156" t="s">
        <v>34</v>
      </c>
      <c r="N17" s="157" t="s">
        <v>42</v>
      </c>
      <c r="O17" s="175" t="s">
        <v>33</v>
      </c>
      <c r="P17" s="176">
        <v>45412</v>
      </c>
      <c r="Q17" s="176" t="s">
        <v>38</v>
      </c>
      <c r="R17" s="177">
        <v>45418</v>
      </c>
      <c r="S17" s="177" t="s">
        <v>98</v>
      </c>
      <c r="T17" s="177">
        <v>45418</v>
      </c>
      <c r="U17" s="178" t="s">
        <v>98</v>
      </c>
      <c r="V17" s="176">
        <v>45419</v>
      </c>
      <c r="W17" s="179">
        <v>45420</v>
      </c>
    </row>
    <row r="18" spans="1:25" ht="15.95" customHeight="1">
      <c r="A18" s="43"/>
      <c r="B18" s="169" t="s">
        <v>24</v>
      </c>
      <c r="C18" s="170" t="s">
        <v>113</v>
      </c>
      <c r="D18" s="171" t="s">
        <v>25</v>
      </c>
      <c r="E18" s="159">
        <f t="shared" ref="E18:E23" si="2">E15+7</f>
        <v>45423</v>
      </c>
      <c r="F18" s="159">
        <f>E18+2</f>
        <v>45425</v>
      </c>
      <c r="G18" s="159">
        <f>+F18</f>
        <v>45425</v>
      </c>
      <c r="H18" s="159">
        <f>G18+1</f>
        <v>45426</v>
      </c>
      <c r="I18" s="173" t="s">
        <v>26</v>
      </c>
      <c r="J18" s="174">
        <f>H18+3</f>
        <v>45429</v>
      </c>
      <c r="K18" s="49"/>
      <c r="L18" s="43"/>
      <c r="M18" s="180" t="s">
        <v>36</v>
      </c>
      <c r="N18" s="157" t="s">
        <v>52</v>
      </c>
      <c r="O18" s="175" t="s">
        <v>37</v>
      </c>
      <c r="P18" s="181">
        <f>P14+7</f>
        <v>45415</v>
      </c>
      <c r="Q18" s="181" t="s">
        <v>29</v>
      </c>
      <c r="R18" s="182">
        <f>U18</f>
        <v>45421</v>
      </c>
      <c r="S18" s="182" t="s">
        <v>29</v>
      </c>
      <c r="T18" s="182" t="s">
        <v>29</v>
      </c>
      <c r="U18" s="183">
        <f>P18+6</f>
        <v>45421</v>
      </c>
      <c r="V18" s="181">
        <f>U18+1</f>
        <v>45422</v>
      </c>
      <c r="W18" s="184" t="s">
        <v>29</v>
      </c>
    </row>
    <row r="19" spans="1:25" ht="15.95" customHeight="1" thickBot="1">
      <c r="A19" s="43"/>
      <c r="B19" s="180" t="s">
        <v>130</v>
      </c>
      <c r="C19" s="157" t="s">
        <v>131</v>
      </c>
      <c r="D19" s="175" t="s">
        <v>31</v>
      </c>
      <c r="E19" s="176">
        <f t="shared" si="2"/>
        <v>45424</v>
      </c>
      <c r="F19" s="176">
        <f>E19+2</f>
        <v>45426</v>
      </c>
      <c r="G19" s="176">
        <f>F19</f>
        <v>45426</v>
      </c>
      <c r="H19" s="176">
        <f>E19+4</f>
        <v>45428</v>
      </c>
      <c r="I19" s="178" t="s">
        <v>26</v>
      </c>
      <c r="J19" s="192">
        <f>H19+2</f>
        <v>45430</v>
      </c>
      <c r="L19" s="43"/>
      <c r="M19" s="161" t="s">
        <v>32</v>
      </c>
      <c r="N19" s="185" t="s">
        <v>55</v>
      </c>
      <c r="O19" s="186" t="s">
        <v>33</v>
      </c>
      <c r="P19" s="187">
        <v>45421</v>
      </c>
      <c r="Q19" s="187" t="s">
        <v>29</v>
      </c>
      <c r="R19" s="188">
        <v>45423</v>
      </c>
      <c r="S19" s="188">
        <v>45422</v>
      </c>
      <c r="T19" s="188">
        <v>45422</v>
      </c>
      <c r="U19" s="189" t="s">
        <v>38</v>
      </c>
      <c r="V19" s="187">
        <v>45425</v>
      </c>
      <c r="W19" s="190">
        <v>45424</v>
      </c>
    </row>
    <row r="20" spans="1:25" ht="15.95" customHeight="1" thickBot="1">
      <c r="A20" s="43"/>
      <c r="B20" s="161" t="s">
        <v>34</v>
      </c>
      <c r="C20" s="185" t="s">
        <v>114</v>
      </c>
      <c r="D20" s="186" t="s">
        <v>33</v>
      </c>
      <c r="E20" s="187">
        <f t="shared" si="2"/>
        <v>45426</v>
      </c>
      <c r="F20" s="188">
        <f>E20+3</f>
        <v>45429</v>
      </c>
      <c r="G20" s="188">
        <f>F20</f>
        <v>45429</v>
      </c>
      <c r="H20" s="188">
        <f>G20+1</f>
        <v>45430</v>
      </c>
      <c r="I20" s="189" t="s">
        <v>35</v>
      </c>
      <c r="J20" s="191">
        <f>H20+2</f>
        <v>45432</v>
      </c>
      <c r="L20" s="43"/>
      <c r="M20" s="164" t="s">
        <v>27</v>
      </c>
      <c r="N20" s="165" t="s">
        <v>120</v>
      </c>
      <c r="O20" s="166" t="s">
        <v>28</v>
      </c>
      <c r="P20" s="159">
        <f t="shared" si="1"/>
        <v>45424</v>
      </c>
      <c r="Q20" s="159" t="s">
        <v>29</v>
      </c>
      <c r="R20" s="159">
        <f>T20+1</f>
        <v>45426</v>
      </c>
      <c r="S20" s="159" t="s">
        <v>29</v>
      </c>
      <c r="T20" s="159">
        <f>P20+1</f>
        <v>45425</v>
      </c>
      <c r="U20" s="167" t="s">
        <v>29</v>
      </c>
      <c r="V20" s="159">
        <f>R20+1</f>
        <v>45427</v>
      </c>
      <c r="W20" s="168" t="s">
        <v>29</v>
      </c>
    </row>
    <row r="21" spans="1:25" ht="15.95" customHeight="1">
      <c r="A21" s="43"/>
      <c r="B21" s="169" t="s">
        <v>24</v>
      </c>
      <c r="C21" s="170" t="s">
        <v>132</v>
      </c>
      <c r="D21" s="171" t="s">
        <v>25</v>
      </c>
      <c r="E21" s="159">
        <f t="shared" si="2"/>
        <v>45430</v>
      </c>
      <c r="F21" s="159">
        <f>E21+2</f>
        <v>45432</v>
      </c>
      <c r="G21" s="159">
        <f>+F21</f>
        <v>45432</v>
      </c>
      <c r="H21" s="159">
        <f>G21+1</f>
        <v>45433</v>
      </c>
      <c r="I21" s="173" t="s">
        <v>26</v>
      </c>
      <c r="J21" s="174">
        <f>H21+3</f>
        <v>45436</v>
      </c>
      <c r="L21" s="43"/>
      <c r="M21" s="156" t="s">
        <v>32</v>
      </c>
      <c r="N21" s="157" t="s">
        <v>121</v>
      </c>
      <c r="O21" s="175" t="s">
        <v>33</v>
      </c>
      <c r="P21" s="176">
        <v>45425</v>
      </c>
      <c r="Q21" s="176">
        <f>W19</f>
        <v>45424</v>
      </c>
      <c r="R21" s="177">
        <v>45426</v>
      </c>
      <c r="S21" s="177">
        <v>45426</v>
      </c>
      <c r="T21" s="177">
        <v>45427</v>
      </c>
      <c r="U21" s="178">
        <v>45427</v>
      </c>
      <c r="V21" s="176">
        <v>45428</v>
      </c>
      <c r="W21" s="179" t="s">
        <v>38</v>
      </c>
    </row>
    <row r="22" spans="1:25" ht="15.95" customHeight="1">
      <c r="A22" s="43"/>
      <c r="B22" s="180" t="s">
        <v>39</v>
      </c>
      <c r="C22" s="157" t="s">
        <v>133</v>
      </c>
      <c r="D22" s="175" t="s">
        <v>31</v>
      </c>
      <c r="E22" s="176">
        <f t="shared" si="2"/>
        <v>45431</v>
      </c>
      <c r="F22" s="176">
        <f>E22+2</f>
        <v>45433</v>
      </c>
      <c r="G22" s="176">
        <f>F22</f>
        <v>45433</v>
      </c>
      <c r="H22" s="176">
        <f>E22+4</f>
        <v>45435</v>
      </c>
      <c r="I22" s="178" t="s">
        <v>26</v>
      </c>
      <c r="J22" s="192">
        <f>H22+2</f>
        <v>45437</v>
      </c>
      <c r="L22" s="43"/>
      <c r="M22" s="180" t="s">
        <v>36</v>
      </c>
      <c r="N22" s="157" t="s">
        <v>122</v>
      </c>
      <c r="O22" s="175" t="s">
        <v>37</v>
      </c>
      <c r="P22" s="181">
        <f t="shared" si="1"/>
        <v>45422</v>
      </c>
      <c r="Q22" s="181" t="s">
        <v>29</v>
      </c>
      <c r="R22" s="182">
        <f>U22</f>
        <v>45428</v>
      </c>
      <c r="S22" s="182" t="s">
        <v>29</v>
      </c>
      <c r="T22" s="182" t="s">
        <v>29</v>
      </c>
      <c r="U22" s="183">
        <f>P22+6</f>
        <v>45428</v>
      </c>
      <c r="V22" s="181">
        <f>U22+1</f>
        <v>45429</v>
      </c>
      <c r="W22" s="184" t="s">
        <v>29</v>
      </c>
    </row>
    <row r="23" spans="1:25" ht="15.95" customHeight="1" thickBot="1">
      <c r="A23" s="43"/>
      <c r="B23" s="161" t="s">
        <v>34</v>
      </c>
      <c r="C23" s="185" t="s">
        <v>134</v>
      </c>
      <c r="D23" s="186" t="s">
        <v>33</v>
      </c>
      <c r="E23" s="187">
        <f t="shared" si="2"/>
        <v>45433</v>
      </c>
      <c r="F23" s="188">
        <f>E23+3</f>
        <v>45436</v>
      </c>
      <c r="G23" s="188">
        <f>F23</f>
        <v>45436</v>
      </c>
      <c r="H23" s="188">
        <f>G23+1</f>
        <v>45437</v>
      </c>
      <c r="I23" s="189" t="s">
        <v>35</v>
      </c>
      <c r="J23" s="191">
        <f>H23+2</f>
        <v>45439</v>
      </c>
      <c r="L23" s="43"/>
      <c r="M23" s="161" t="s">
        <v>32</v>
      </c>
      <c r="N23" s="185" t="s">
        <v>123</v>
      </c>
      <c r="O23" s="186" t="s">
        <v>33</v>
      </c>
      <c r="P23" s="187">
        <v>45428</v>
      </c>
      <c r="Q23" s="187" t="s">
        <v>29</v>
      </c>
      <c r="R23" s="188">
        <f>P23+2</f>
        <v>45430</v>
      </c>
      <c r="S23" s="188">
        <f>P23+1</f>
        <v>45429</v>
      </c>
      <c r="T23" s="188">
        <f>S23</f>
        <v>45429</v>
      </c>
      <c r="U23" s="189" t="s">
        <v>38</v>
      </c>
      <c r="V23" s="187">
        <f>T23+3</f>
        <v>45432</v>
      </c>
      <c r="W23" s="190">
        <f>R23+1</f>
        <v>45431</v>
      </c>
    </row>
    <row r="24" spans="1:25" ht="15.95" customHeight="1">
      <c r="B24" s="34"/>
      <c r="D24" s="50"/>
      <c r="E24" s="51"/>
      <c r="F24" s="51"/>
      <c r="I24" s="52"/>
      <c r="J24" s="51"/>
      <c r="K24" s="51"/>
      <c r="L24" s="43"/>
      <c r="M24" s="164" t="s">
        <v>27</v>
      </c>
      <c r="N24" s="165" t="s">
        <v>140</v>
      </c>
      <c r="O24" s="166" t="s">
        <v>28</v>
      </c>
      <c r="P24" s="159">
        <f t="shared" si="1"/>
        <v>45431</v>
      </c>
      <c r="Q24" s="159" t="s">
        <v>29</v>
      </c>
      <c r="R24" s="159">
        <f>T24+1</f>
        <v>45433</v>
      </c>
      <c r="S24" s="159" t="s">
        <v>29</v>
      </c>
      <c r="T24" s="159">
        <f>P24+1</f>
        <v>45432</v>
      </c>
      <c r="U24" s="167" t="s">
        <v>29</v>
      </c>
      <c r="V24" s="159">
        <f>R24+1</f>
        <v>45434</v>
      </c>
      <c r="W24" s="168" t="s">
        <v>29</v>
      </c>
    </row>
    <row r="25" spans="1:25" ht="15.95" customHeight="1">
      <c r="B25" s="221" t="s">
        <v>51</v>
      </c>
      <c r="C25" s="221"/>
      <c r="D25" s="221"/>
      <c r="E25" s="221"/>
      <c r="F25" s="221"/>
      <c r="G25" s="221"/>
      <c r="H25" s="53"/>
      <c r="I25" s="53"/>
      <c r="J25" s="53"/>
      <c r="L25" s="43"/>
      <c r="M25" s="156" t="s">
        <v>32</v>
      </c>
      <c r="N25" s="157" t="s">
        <v>141</v>
      </c>
      <c r="O25" s="175" t="s">
        <v>33</v>
      </c>
      <c r="P25" s="176">
        <f>P21+7</f>
        <v>45432</v>
      </c>
      <c r="Q25" s="176">
        <f>W23</f>
        <v>45431</v>
      </c>
      <c r="R25" s="177">
        <f>P25+1</f>
        <v>45433</v>
      </c>
      <c r="S25" s="177">
        <f>R25</f>
        <v>45433</v>
      </c>
      <c r="T25" s="177">
        <f>P25+2</f>
        <v>45434</v>
      </c>
      <c r="U25" s="178">
        <f>T25</f>
        <v>45434</v>
      </c>
      <c r="V25" s="176">
        <f>P25+3</f>
        <v>45435</v>
      </c>
      <c r="W25" s="179" t="s">
        <v>29</v>
      </c>
    </row>
    <row r="26" spans="1:25" ht="15.95" customHeight="1" thickBot="1">
      <c r="B26" s="221"/>
      <c r="C26" s="221"/>
      <c r="D26" s="221"/>
      <c r="E26" s="221"/>
      <c r="F26" s="221"/>
      <c r="G26" s="221"/>
      <c r="H26" s="53"/>
      <c r="L26" s="43"/>
      <c r="M26" s="180" t="s">
        <v>36</v>
      </c>
      <c r="N26" s="157" t="s">
        <v>142</v>
      </c>
      <c r="O26" s="175" t="s">
        <v>37</v>
      </c>
      <c r="P26" s="181">
        <f t="shared" si="1"/>
        <v>45429</v>
      </c>
      <c r="Q26" s="181" t="s">
        <v>29</v>
      </c>
      <c r="R26" s="182">
        <f>U26</f>
        <v>45435</v>
      </c>
      <c r="S26" s="182" t="s">
        <v>29</v>
      </c>
      <c r="T26" s="182" t="s">
        <v>29</v>
      </c>
      <c r="U26" s="183">
        <f>P26+6</f>
        <v>45435</v>
      </c>
      <c r="V26" s="181">
        <f>U26+1</f>
        <v>45436</v>
      </c>
      <c r="W26" s="184" t="s">
        <v>29</v>
      </c>
    </row>
    <row r="27" spans="1:25" ht="15.95" customHeight="1" thickBot="1">
      <c r="B27" s="208" t="s">
        <v>18</v>
      </c>
      <c r="C27" s="209" t="s">
        <v>12</v>
      </c>
      <c r="D27" s="210"/>
      <c r="E27" s="210" t="s">
        <v>13</v>
      </c>
      <c r="F27" s="206" t="s">
        <v>53</v>
      </c>
      <c r="G27" s="206" t="s">
        <v>54</v>
      </c>
      <c r="H27" s="209" t="s">
        <v>17</v>
      </c>
      <c r="I27" s="207" t="s">
        <v>13</v>
      </c>
      <c r="L27" s="43"/>
      <c r="M27" s="161" t="s">
        <v>32</v>
      </c>
      <c r="N27" s="185" t="s">
        <v>143</v>
      </c>
      <c r="O27" s="186" t="s">
        <v>33</v>
      </c>
      <c r="P27" s="187">
        <f t="shared" si="1"/>
        <v>45435</v>
      </c>
      <c r="Q27" s="187" t="s">
        <v>29</v>
      </c>
      <c r="R27" s="188">
        <f>P27+2</f>
        <v>45437</v>
      </c>
      <c r="S27" s="188">
        <f>P27+1</f>
        <v>45436</v>
      </c>
      <c r="T27" s="188">
        <f>S27</f>
        <v>45436</v>
      </c>
      <c r="U27" s="189" t="s">
        <v>38</v>
      </c>
      <c r="V27" s="187">
        <f>T27+3</f>
        <v>45439</v>
      </c>
      <c r="W27" s="190">
        <f>R27+1</f>
        <v>45438</v>
      </c>
    </row>
    <row r="28" spans="1:25" ht="15.95" customHeight="1">
      <c r="A28" s="43"/>
      <c r="B28" s="193" t="s">
        <v>56</v>
      </c>
      <c r="C28" s="157" t="s">
        <v>58</v>
      </c>
      <c r="D28" s="175" t="s">
        <v>33</v>
      </c>
      <c r="E28" s="176">
        <v>45410</v>
      </c>
      <c r="F28" s="177">
        <f>E28+2</f>
        <v>45412</v>
      </c>
      <c r="G28" s="181">
        <f>E28+4</f>
        <v>45414</v>
      </c>
      <c r="H28" s="194" t="s">
        <v>26</v>
      </c>
      <c r="I28" s="192">
        <f>E28+7</f>
        <v>45417</v>
      </c>
      <c r="L28" s="43"/>
      <c r="M28" s="25"/>
      <c r="N28" s="52"/>
      <c r="O28" s="50"/>
      <c r="P28" s="54"/>
      <c r="Q28" s="54"/>
      <c r="R28" s="51"/>
      <c r="S28" s="51"/>
      <c r="T28" s="51"/>
      <c r="U28" s="54"/>
      <c r="V28" s="54"/>
      <c r="W28" s="54"/>
    </row>
    <row r="29" spans="1:25" ht="15.95" customHeight="1" thickBot="1">
      <c r="A29" s="43"/>
      <c r="B29" s="161" t="s">
        <v>34</v>
      </c>
      <c r="C29" s="185" t="s">
        <v>59</v>
      </c>
      <c r="D29" s="186" t="s">
        <v>33</v>
      </c>
      <c r="E29" s="195">
        <f>E28+2</f>
        <v>45412</v>
      </c>
      <c r="F29" s="195">
        <f>E29+2</f>
        <v>45414</v>
      </c>
      <c r="G29" s="188" t="s">
        <v>29</v>
      </c>
      <c r="H29" s="189" t="s">
        <v>35</v>
      </c>
      <c r="I29" s="196">
        <f>F29+4</f>
        <v>45418</v>
      </c>
      <c r="L29" s="43"/>
      <c r="M29" s="55"/>
      <c r="R29" s="56"/>
      <c r="V29" s="57"/>
      <c r="W29" s="57"/>
    </row>
    <row r="30" spans="1:25" ht="15.95" customHeight="1">
      <c r="A30" s="43"/>
      <c r="B30" s="193" t="s">
        <v>56</v>
      </c>
      <c r="C30" s="157" t="s">
        <v>60</v>
      </c>
      <c r="D30" s="175" t="s">
        <v>33</v>
      </c>
      <c r="E30" s="176">
        <f>E28+7</f>
        <v>45417</v>
      </c>
      <c r="F30" s="177">
        <f>E30+2</f>
        <v>45419</v>
      </c>
      <c r="G30" s="182">
        <f>E30+4</f>
        <v>45421</v>
      </c>
      <c r="H30" s="194" t="s">
        <v>26</v>
      </c>
      <c r="I30" s="192">
        <f>E30+7</f>
        <v>45424</v>
      </c>
      <c r="L30" s="43"/>
      <c r="M30" s="58"/>
      <c r="X30" s="59"/>
      <c r="Y30" s="59"/>
    </row>
    <row r="31" spans="1:25" ht="15.95" customHeight="1" thickBot="1">
      <c r="A31" s="43"/>
      <c r="B31" s="161" t="s">
        <v>34</v>
      </c>
      <c r="C31" s="185" t="s">
        <v>61</v>
      </c>
      <c r="D31" s="186" t="s">
        <v>33</v>
      </c>
      <c r="E31" s="197" t="s">
        <v>38</v>
      </c>
      <c r="F31" s="195" t="s">
        <v>98</v>
      </c>
      <c r="G31" s="188" t="s">
        <v>29</v>
      </c>
      <c r="H31" s="189" t="s">
        <v>35</v>
      </c>
      <c r="I31" s="191" t="s">
        <v>38</v>
      </c>
      <c r="Y31" s="59"/>
    </row>
    <row r="32" spans="1:25" ht="15.95" customHeight="1">
      <c r="A32" s="43"/>
      <c r="B32" s="193" t="s">
        <v>56</v>
      </c>
      <c r="C32" s="157" t="s">
        <v>115</v>
      </c>
      <c r="D32" s="175" t="s">
        <v>33</v>
      </c>
      <c r="E32" s="177">
        <f>E30+7</f>
        <v>45424</v>
      </c>
      <c r="F32" s="177">
        <f t="shared" ref="F32" si="3">+E32+2</f>
        <v>45426</v>
      </c>
      <c r="G32" s="182">
        <f>+F32+2</f>
        <v>45428</v>
      </c>
      <c r="H32" s="194" t="s">
        <v>26</v>
      </c>
      <c r="I32" s="198">
        <f>G32+3</f>
        <v>45431</v>
      </c>
      <c r="Y32" s="59"/>
    </row>
    <row r="33" spans="1:25" ht="15.95" customHeight="1" thickBot="1">
      <c r="A33" s="43"/>
      <c r="B33" s="161" t="s">
        <v>34</v>
      </c>
      <c r="C33" s="185" t="s">
        <v>116</v>
      </c>
      <c r="D33" s="186" t="s">
        <v>33</v>
      </c>
      <c r="E33" s="197">
        <v>45426</v>
      </c>
      <c r="F33" s="195">
        <v>45428</v>
      </c>
      <c r="G33" s="188" t="s">
        <v>29</v>
      </c>
      <c r="H33" s="189" t="s">
        <v>35</v>
      </c>
      <c r="I33" s="191">
        <v>45432</v>
      </c>
      <c r="L33" s="43"/>
      <c r="X33" s="59"/>
      <c r="Y33" s="59"/>
    </row>
    <row r="34" spans="1:25" ht="15.95" customHeight="1">
      <c r="A34" s="43"/>
      <c r="B34" s="193" t="s">
        <v>56</v>
      </c>
      <c r="C34" s="157" t="s">
        <v>135</v>
      </c>
      <c r="D34" s="175" t="s">
        <v>33</v>
      </c>
      <c r="E34" s="177">
        <f>E32+7</f>
        <v>45431</v>
      </c>
      <c r="F34" s="177">
        <f t="shared" ref="F34" si="4">+E34+2</f>
        <v>45433</v>
      </c>
      <c r="G34" s="182">
        <f>+F34+2</f>
        <v>45435</v>
      </c>
      <c r="H34" s="194" t="s">
        <v>26</v>
      </c>
      <c r="I34" s="198">
        <f>G34+3</f>
        <v>45438</v>
      </c>
      <c r="J34" s="25"/>
      <c r="L34" s="43"/>
      <c r="X34" s="59"/>
      <c r="Y34" s="59"/>
    </row>
    <row r="35" spans="1:25" ht="15.95" customHeight="1" thickBot="1">
      <c r="A35" s="43"/>
      <c r="B35" s="161" t="s">
        <v>34</v>
      </c>
      <c r="C35" s="185" t="s">
        <v>136</v>
      </c>
      <c r="D35" s="186" t="s">
        <v>33</v>
      </c>
      <c r="E35" s="197">
        <f>E34+2</f>
        <v>45433</v>
      </c>
      <c r="F35" s="195">
        <f>E35+2</f>
        <v>45435</v>
      </c>
      <c r="G35" s="188" t="s">
        <v>29</v>
      </c>
      <c r="H35" s="189" t="s">
        <v>35</v>
      </c>
      <c r="I35" s="191">
        <f>F35+4</f>
        <v>45439</v>
      </c>
      <c r="J35" s="25"/>
      <c r="L35" s="43"/>
      <c r="M35" s="214" t="s">
        <v>62</v>
      </c>
      <c r="N35" s="214"/>
      <c r="O35" s="214"/>
      <c r="P35" s="214"/>
      <c r="Q35" s="214"/>
      <c r="R35" s="214"/>
      <c r="S35" s="214"/>
      <c r="T35" s="214"/>
      <c r="U35" s="214"/>
      <c r="X35" s="59"/>
      <c r="Y35" s="59"/>
    </row>
    <row r="36" spans="1:25" ht="15.95" customHeight="1">
      <c r="A36" s="43"/>
      <c r="B36" s="34"/>
      <c r="C36" s="52"/>
      <c r="D36" s="50"/>
      <c r="E36" s="54"/>
      <c r="F36" s="51"/>
      <c r="G36" s="51"/>
      <c r="H36" s="54"/>
      <c r="I36" s="54"/>
      <c r="J36" s="25"/>
      <c r="L36" s="43"/>
      <c r="M36" s="214"/>
      <c r="N36" s="214"/>
      <c r="O36" s="214"/>
      <c r="P36" s="214"/>
      <c r="Q36" s="214"/>
      <c r="R36" s="214"/>
      <c r="S36" s="214"/>
      <c r="T36" s="214"/>
      <c r="U36" s="214"/>
      <c r="X36" s="59"/>
      <c r="Y36" s="59"/>
    </row>
    <row r="37" spans="1:25" ht="15.95" customHeight="1">
      <c r="A37" s="43"/>
      <c r="B37" s="215" t="s">
        <v>63</v>
      </c>
      <c r="C37" s="216"/>
      <c r="D37" s="216"/>
      <c r="E37" s="216"/>
      <c r="F37" s="53"/>
      <c r="G37" s="53"/>
      <c r="H37" s="53"/>
      <c r="M37" s="214"/>
      <c r="N37" s="214"/>
      <c r="O37" s="214"/>
      <c r="P37" s="214"/>
      <c r="Q37" s="214"/>
      <c r="R37" s="214"/>
      <c r="S37" s="214"/>
      <c r="T37" s="214"/>
      <c r="U37" s="214"/>
      <c r="X37" s="59"/>
      <c r="Y37" s="59"/>
    </row>
    <row r="38" spans="1:25" ht="15.95" customHeight="1" thickBot="1">
      <c r="A38" s="43"/>
      <c r="B38" s="217"/>
      <c r="C38" s="217"/>
      <c r="D38" s="217"/>
      <c r="E38" s="217"/>
      <c r="F38" s="60"/>
      <c r="G38" s="60"/>
      <c r="H38" s="60"/>
      <c r="I38" s="60"/>
      <c r="J38" s="25"/>
      <c r="M38" s="61"/>
      <c r="N38" s="61"/>
      <c r="O38" s="61"/>
      <c r="P38" s="61"/>
      <c r="Q38" s="61"/>
      <c r="R38" s="61"/>
      <c r="S38" s="61"/>
      <c r="T38" s="61"/>
      <c r="U38" s="61"/>
      <c r="X38" s="59"/>
      <c r="Y38" s="59"/>
    </row>
    <row r="39" spans="1:25" ht="15.95" customHeight="1" thickBot="1">
      <c r="A39" s="43"/>
      <c r="B39" s="203" t="s">
        <v>18</v>
      </c>
      <c r="C39" s="204" t="s">
        <v>12</v>
      </c>
      <c r="D39" s="205"/>
      <c r="E39" s="206" t="s">
        <v>64</v>
      </c>
      <c r="F39" s="206" t="s">
        <v>65</v>
      </c>
      <c r="G39" s="206" t="s">
        <v>66</v>
      </c>
      <c r="H39" s="207" t="s">
        <v>64</v>
      </c>
      <c r="I39" s="25"/>
      <c r="K39" s="62"/>
      <c r="T39" s="63"/>
      <c r="X39" s="59"/>
    </row>
    <row r="40" spans="1:25" ht="15.95" customHeight="1">
      <c r="A40" s="75"/>
      <c r="B40" s="156" t="s">
        <v>67</v>
      </c>
      <c r="C40" s="199" t="s">
        <v>78</v>
      </c>
      <c r="D40" s="200" t="s">
        <v>37</v>
      </c>
      <c r="E40" s="159">
        <v>45409</v>
      </c>
      <c r="F40" s="159">
        <f>E40+2</f>
        <v>45411</v>
      </c>
      <c r="G40" s="159">
        <f>F40</f>
        <v>45411</v>
      </c>
      <c r="H40" s="160">
        <f>E40+4</f>
        <v>45413</v>
      </c>
      <c r="I40" s="64"/>
      <c r="K40" s="62"/>
      <c r="M40" s="65" t="s">
        <v>68</v>
      </c>
      <c r="O40" s="66"/>
      <c r="P40" s="66"/>
      <c r="Q40" s="67"/>
      <c r="R40" s="67"/>
      <c r="S40" s="66"/>
      <c r="T40" s="65" t="s">
        <v>69</v>
      </c>
      <c r="U40" s="66"/>
      <c r="X40" s="25"/>
    </row>
    <row r="41" spans="1:25" ht="15.95" customHeight="1">
      <c r="A41" s="77"/>
      <c r="B41" s="156" t="s">
        <v>32</v>
      </c>
      <c r="C41" s="157" t="s">
        <v>45</v>
      </c>
      <c r="D41" s="158" t="s">
        <v>25</v>
      </c>
      <c r="E41" s="68">
        <f>E40+2</f>
        <v>45411</v>
      </c>
      <c r="F41" s="69">
        <f>E41+2</f>
        <v>45413</v>
      </c>
      <c r="G41" s="69">
        <f>F41</f>
        <v>45413</v>
      </c>
      <c r="H41" s="70">
        <f>G41+3</f>
        <v>45416</v>
      </c>
      <c r="I41" s="71"/>
      <c r="K41" s="23"/>
      <c r="M41" s="23"/>
      <c r="O41" s="66"/>
      <c r="P41" s="66"/>
      <c r="Q41" s="67"/>
      <c r="R41" s="67"/>
      <c r="S41" s="66"/>
      <c r="U41" s="66"/>
      <c r="X41" s="59"/>
    </row>
    <row r="42" spans="1:25" ht="15.95" customHeight="1" thickBot="1">
      <c r="A42" s="43"/>
      <c r="B42" s="161" t="s">
        <v>67</v>
      </c>
      <c r="C42" s="162" t="s">
        <v>80</v>
      </c>
      <c r="D42" s="163" t="s">
        <v>37</v>
      </c>
      <c r="E42" s="72">
        <f>E41+2</f>
        <v>45413</v>
      </c>
      <c r="F42" s="73">
        <f>E42+2</f>
        <v>45415</v>
      </c>
      <c r="G42" s="73">
        <f>F42</f>
        <v>45415</v>
      </c>
      <c r="H42" s="74">
        <f>G42+3</f>
        <v>45418</v>
      </c>
      <c r="K42" s="23"/>
      <c r="M42" s="67" t="s">
        <v>71</v>
      </c>
      <c r="O42" s="66"/>
      <c r="P42" s="66"/>
      <c r="Q42" s="67"/>
      <c r="R42" s="67"/>
      <c r="S42" s="66"/>
      <c r="T42" s="67" t="s">
        <v>72</v>
      </c>
      <c r="U42" s="66"/>
    </row>
    <row r="43" spans="1:25" ht="15.95" customHeight="1">
      <c r="A43" s="43"/>
      <c r="B43" s="156" t="s">
        <v>32</v>
      </c>
      <c r="C43" s="199" t="s">
        <v>49</v>
      </c>
      <c r="D43" s="200" t="s">
        <v>25</v>
      </c>
      <c r="E43" s="172">
        <f>E40+7</f>
        <v>45416</v>
      </c>
      <c r="F43" s="159">
        <f>E43+2</f>
        <v>45418</v>
      </c>
      <c r="G43" s="159">
        <f>F43</f>
        <v>45418</v>
      </c>
      <c r="H43" s="160">
        <f>E43+4</f>
        <v>45420</v>
      </c>
      <c r="I43" s="71"/>
      <c r="K43" s="76"/>
      <c r="M43" s="67" t="s">
        <v>73</v>
      </c>
      <c r="O43" s="66"/>
      <c r="P43" s="66"/>
      <c r="Q43" s="66"/>
      <c r="R43" s="66"/>
      <c r="S43" s="66"/>
      <c r="T43" s="67" t="s">
        <v>74</v>
      </c>
      <c r="U43" s="66"/>
    </row>
    <row r="44" spans="1:25" ht="15.95" customHeight="1">
      <c r="A44" s="43"/>
      <c r="B44" s="156" t="s">
        <v>67</v>
      </c>
      <c r="C44" s="157" t="s">
        <v>81</v>
      </c>
      <c r="D44" s="158" t="s">
        <v>37</v>
      </c>
      <c r="E44" s="68">
        <f>E41+7</f>
        <v>45418</v>
      </c>
      <c r="F44" s="69">
        <f>F41+7</f>
        <v>45420</v>
      </c>
      <c r="G44" s="69">
        <f>F44</f>
        <v>45420</v>
      </c>
      <c r="H44" s="70">
        <f>G44+3</f>
        <v>45423</v>
      </c>
      <c r="I44" s="71"/>
      <c r="K44" s="23"/>
      <c r="L44"/>
      <c r="M44" s="67" t="s">
        <v>75</v>
      </c>
      <c r="N44" s="66"/>
      <c r="O44" s="66"/>
      <c r="P44" s="66"/>
      <c r="Q44" s="66"/>
      <c r="R44" s="66"/>
      <c r="S44" s="65"/>
      <c r="T44" s="78" t="s">
        <v>76</v>
      </c>
      <c r="W44" s="59"/>
    </row>
    <row r="45" spans="1:25" ht="15.95" customHeight="1" thickBot="1">
      <c r="A45" s="43"/>
      <c r="B45" s="161" t="s">
        <v>70</v>
      </c>
      <c r="C45" s="162" t="s">
        <v>82</v>
      </c>
      <c r="D45" s="163" t="s">
        <v>25</v>
      </c>
      <c r="E45" s="72">
        <f>E44+2</f>
        <v>45420</v>
      </c>
      <c r="F45" s="73">
        <f>E45+2</f>
        <v>45422</v>
      </c>
      <c r="G45" s="73">
        <f t="shared" ref="G45:G51" si="5">+F45</f>
        <v>45422</v>
      </c>
      <c r="H45" s="74">
        <f>G45+3</f>
        <v>45425</v>
      </c>
      <c r="K45" s="23"/>
      <c r="L45"/>
      <c r="M45" s="67" t="s">
        <v>77</v>
      </c>
      <c r="N45" s="66"/>
      <c r="O45" s="66"/>
      <c r="P45" s="66"/>
      <c r="Q45" s="66"/>
      <c r="R45" s="66"/>
      <c r="S45" s="79"/>
      <c r="T45" s="66"/>
      <c r="W45" s="25"/>
    </row>
    <row r="46" spans="1:25" ht="15.95" customHeight="1">
      <c r="A46" s="43"/>
      <c r="B46" s="156" t="s">
        <v>67</v>
      </c>
      <c r="C46" s="199" t="s">
        <v>117</v>
      </c>
      <c r="D46" s="200" t="s">
        <v>37</v>
      </c>
      <c r="E46" s="172">
        <f>E43+7</f>
        <v>45423</v>
      </c>
      <c r="F46" s="159">
        <f>E46+2</f>
        <v>45425</v>
      </c>
      <c r="G46" s="159">
        <f>F46</f>
        <v>45425</v>
      </c>
      <c r="H46" s="160">
        <f>E46+4</f>
        <v>45427</v>
      </c>
      <c r="I46" s="80"/>
      <c r="K46" s="23"/>
      <c r="L46"/>
      <c r="M46" s="67" t="s">
        <v>79</v>
      </c>
      <c r="W46" s="25"/>
    </row>
    <row r="47" spans="1:25" ht="15.95" customHeight="1">
      <c r="A47" s="43"/>
      <c r="B47" s="156" t="s">
        <v>70</v>
      </c>
      <c r="C47" s="157" t="s">
        <v>118</v>
      </c>
      <c r="D47" s="158" t="s">
        <v>25</v>
      </c>
      <c r="E47" s="69">
        <f>E44+7</f>
        <v>45425</v>
      </c>
      <c r="F47" s="69">
        <f t="shared" ref="F47:F51" si="6">+E47+2</f>
        <v>45427</v>
      </c>
      <c r="G47" s="69">
        <f t="shared" si="5"/>
        <v>45427</v>
      </c>
      <c r="H47" s="201">
        <f>+G47+3</f>
        <v>45430</v>
      </c>
      <c r="I47" s="80"/>
      <c r="K47" s="23"/>
      <c r="L47"/>
    </row>
    <row r="48" spans="1:25" ht="15.95" customHeight="1" thickBot="1">
      <c r="A48" s="43"/>
      <c r="B48" s="161" t="s">
        <v>67</v>
      </c>
      <c r="C48" s="162" t="s">
        <v>119</v>
      </c>
      <c r="D48" s="163" t="s">
        <v>37</v>
      </c>
      <c r="E48" s="73">
        <f>+E47+2</f>
        <v>45427</v>
      </c>
      <c r="F48" s="73">
        <f t="shared" si="6"/>
        <v>45429</v>
      </c>
      <c r="G48" s="73">
        <f t="shared" si="5"/>
        <v>45429</v>
      </c>
      <c r="H48" s="202">
        <f>G48+3</f>
        <v>45432</v>
      </c>
      <c r="K48" s="23"/>
      <c r="L48"/>
    </row>
    <row r="49" spans="1:23" ht="15.95" customHeight="1">
      <c r="A49" s="43"/>
      <c r="B49" s="156" t="s">
        <v>70</v>
      </c>
      <c r="C49" s="199" t="s">
        <v>137</v>
      </c>
      <c r="D49" s="200" t="s">
        <v>25</v>
      </c>
      <c r="E49" s="159">
        <f>H47</f>
        <v>45430</v>
      </c>
      <c r="F49" s="159">
        <f t="shared" si="6"/>
        <v>45432</v>
      </c>
      <c r="G49" s="159">
        <f t="shared" si="5"/>
        <v>45432</v>
      </c>
      <c r="H49" s="168">
        <f>+G49+2</f>
        <v>45434</v>
      </c>
      <c r="K49" s="23"/>
      <c r="L49"/>
    </row>
    <row r="50" spans="1:23" ht="15.95" customHeight="1">
      <c r="A50" s="43"/>
      <c r="B50" s="156" t="s">
        <v>67</v>
      </c>
      <c r="C50" s="157" t="s">
        <v>138</v>
      </c>
      <c r="D50" s="158" t="s">
        <v>37</v>
      </c>
      <c r="E50" s="69">
        <f>+E49+2</f>
        <v>45432</v>
      </c>
      <c r="F50" s="69">
        <f t="shared" si="6"/>
        <v>45434</v>
      </c>
      <c r="G50" s="69">
        <f t="shared" si="5"/>
        <v>45434</v>
      </c>
      <c r="H50" s="201">
        <f>+G50+3</f>
        <v>45437</v>
      </c>
      <c r="K50" s="23"/>
      <c r="L50"/>
      <c r="W50" s="25"/>
    </row>
    <row r="51" spans="1:23" ht="15.95" customHeight="1" thickBot="1">
      <c r="A51" s="43"/>
      <c r="B51" s="161" t="s">
        <v>70</v>
      </c>
      <c r="C51" s="162" t="s">
        <v>139</v>
      </c>
      <c r="D51" s="163" t="s">
        <v>37</v>
      </c>
      <c r="E51" s="73">
        <f>+E50+2</f>
        <v>45434</v>
      </c>
      <c r="F51" s="73">
        <f t="shared" si="6"/>
        <v>45436</v>
      </c>
      <c r="G51" s="73">
        <f t="shared" si="5"/>
        <v>45436</v>
      </c>
      <c r="H51" s="202">
        <f>G51+3</f>
        <v>45439</v>
      </c>
      <c r="K51" s="23"/>
      <c r="L51"/>
    </row>
    <row r="52" spans="1:23" ht="15.95" customHeight="1">
      <c r="A52" s="43"/>
      <c r="B52" s="58"/>
      <c r="C52" s="81"/>
      <c r="J52" s="25"/>
    </row>
    <row r="53" spans="1:23" ht="15.95" customHeight="1">
      <c r="A53" s="43"/>
      <c r="B53" s="58"/>
      <c r="J53" s="25"/>
    </row>
    <row r="54" spans="1:23" ht="15.95" customHeight="1">
      <c r="A54" s="43"/>
      <c r="J54" s="25"/>
    </row>
    <row r="55" spans="1:23" ht="15.95" customHeight="1">
      <c r="A55" s="43"/>
      <c r="J55" s="25"/>
    </row>
    <row r="56" spans="1:23" ht="15.95" customHeight="1"/>
    <row r="100" spans="2:12">
      <c r="B100" s="34"/>
      <c r="C100" s="82"/>
      <c r="D100" s="82"/>
      <c r="E100" s="82"/>
      <c r="F100" s="82"/>
      <c r="G100" s="83"/>
      <c r="H100" s="34"/>
      <c r="I100" s="25"/>
    </row>
    <row r="101" spans="2:12">
      <c r="B101" s="34"/>
      <c r="C101" s="82"/>
      <c r="D101" s="82"/>
      <c r="E101" s="82"/>
      <c r="F101" s="82"/>
      <c r="G101" s="83"/>
      <c r="H101" s="34"/>
      <c r="I101" s="25"/>
      <c r="J101" s="25"/>
      <c r="K101" s="25"/>
      <c r="L101" s="76"/>
    </row>
    <row r="102" spans="2:12">
      <c r="B102" s="34"/>
      <c r="C102" s="82"/>
      <c r="D102" s="82"/>
      <c r="E102" s="82"/>
      <c r="F102" s="82"/>
      <c r="G102" s="83"/>
      <c r="H102" s="34"/>
      <c r="I102" s="25"/>
      <c r="J102" s="58"/>
      <c r="K102" s="58"/>
      <c r="L102" s="84"/>
    </row>
    <row r="103" spans="2:12">
      <c r="B103" s="34"/>
      <c r="C103" s="82"/>
      <c r="D103" s="82"/>
      <c r="E103" s="82"/>
      <c r="F103" s="82"/>
      <c r="G103" s="83"/>
      <c r="H103" s="34"/>
      <c r="I103" s="25"/>
      <c r="J103" s="25"/>
      <c r="K103" s="25"/>
      <c r="L103" s="76"/>
    </row>
    <row r="104" spans="2:12">
      <c r="J104" s="25"/>
      <c r="K104" s="25"/>
      <c r="L104" s="76"/>
    </row>
    <row r="105" spans="2:12">
      <c r="J105" s="25"/>
      <c r="K105" s="25"/>
      <c r="L105" s="76"/>
    </row>
    <row r="106" spans="2:12">
      <c r="J106" s="25"/>
      <c r="K106" s="25"/>
      <c r="L106" s="76"/>
    </row>
    <row r="107" spans="2:12">
      <c r="J107" s="25"/>
      <c r="K107" s="25"/>
      <c r="L107" s="76"/>
    </row>
  </sheetData>
  <mergeCells count="7">
    <mergeCell ref="M35:U37"/>
    <mergeCell ref="B37:E38"/>
    <mergeCell ref="T2:U2"/>
    <mergeCell ref="B8:J8"/>
    <mergeCell ref="B9:E10"/>
    <mergeCell ref="M9:V10"/>
    <mergeCell ref="B25:G26"/>
  </mergeCells>
  <phoneticPr fontId="3"/>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9E58-18A9-40DA-85A0-7145EA046768}">
  <sheetPr>
    <pageSetUpPr fitToPage="1"/>
  </sheetPr>
  <dimension ref="A2:T60"/>
  <sheetViews>
    <sheetView tabSelected="1" workbookViewId="0">
      <selection activeCell="S5" sqref="S5"/>
    </sheetView>
  </sheetViews>
  <sheetFormatPr defaultRowHeight="18.75"/>
  <cols>
    <col min="1" max="1" width="4.875" style="43" customWidth="1"/>
    <col min="2" max="2" width="22.375" customWidth="1"/>
    <col min="3" max="3" width="7.125" customWidth="1"/>
    <col min="4" max="4" width="3.125" customWidth="1"/>
    <col min="5" max="12" width="14.75" customWidth="1"/>
    <col min="13" max="13" width="6.5" style="9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c r="B2" s="85" t="s">
        <v>83</v>
      </c>
      <c r="C2" s="85"/>
      <c r="D2" s="85"/>
      <c r="E2" s="85"/>
      <c r="F2" s="85"/>
      <c r="G2" s="85"/>
      <c r="H2" s="85"/>
      <c r="I2" s="86" t="s">
        <v>84</v>
      </c>
      <c r="J2" s="4"/>
      <c r="K2" s="4"/>
      <c r="L2" s="4"/>
      <c r="M2" s="87"/>
      <c r="N2" s="4"/>
      <c r="O2" s="4"/>
      <c r="P2" s="4"/>
      <c r="S2" s="88">
        <v>45406</v>
      </c>
    </row>
    <row r="3" spans="1:19" ht="23.25">
      <c r="B3" s="89"/>
      <c r="C3" s="9"/>
      <c r="D3" s="9"/>
      <c r="E3" s="9"/>
      <c r="F3" s="9"/>
      <c r="G3" s="9"/>
      <c r="H3" s="9"/>
      <c r="I3" s="9"/>
      <c r="J3" s="9" t="s">
        <v>85</v>
      </c>
      <c r="K3" s="9"/>
      <c r="L3" s="9"/>
      <c r="M3" s="90"/>
    </row>
    <row r="4" spans="1:19" ht="23.25">
      <c r="B4" s="89"/>
      <c r="C4" s="9"/>
      <c r="D4" s="9"/>
      <c r="E4" s="9"/>
      <c r="F4" s="9"/>
      <c r="G4" s="9"/>
      <c r="H4" s="9"/>
      <c r="I4" s="9"/>
      <c r="J4" s="9"/>
      <c r="K4" s="9"/>
      <c r="L4" s="9"/>
      <c r="M4" s="90"/>
    </row>
    <row r="5" spans="1:19" ht="23.25">
      <c r="B5" s="89"/>
      <c r="C5" s="9"/>
      <c r="D5" s="9"/>
      <c r="E5" s="9"/>
      <c r="F5" s="9"/>
      <c r="G5" s="9"/>
      <c r="H5" s="9"/>
      <c r="I5" s="9"/>
      <c r="J5" s="91"/>
      <c r="K5" s="91"/>
      <c r="L5" s="91"/>
    </row>
    <row r="6" spans="1:19" ht="20.25">
      <c r="B6" s="93" t="s">
        <v>86</v>
      </c>
      <c r="C6" s="63"/>
      <c r="D6" s="63"/>
      <c r="E6" s="63"/>
      <c r="F6" s="94"/>
      <c r="G6" s="94"/>
      <c r="H6" s="94"/>
      <c r="I6" s="32"/>
      <c r="J6" s="32"/>
      <c r="K6" s="32"/>
      <c r="L6" s="32"/>
    </row>
    <row r="7" spans="1:19" ht="19.5">
      <c r="B7" s="95" t="s">
        <v>87</v>
      </c>
      <c r="C7" s="96"/>
      <c r="D7" s="96"/>
      <c r="E7" s="96"/>
      <c r="F7" s="97" t="s">
        <v>88</v>
      </c>
      <c r="I7" s="98"/>
      <c r="L7" s="99"/>
    </row>
    <row r="8" spans="1:19">
      <c r="B8" s="100"/>
      <c r="C8" s="96"/>
      <c r="D8" s="96"/>
      <c r="E8" s="96"/>
      <c r="F8" s="96"/>
      <c r="G8" s="101"/>
      <c r="H8" s="101"/>
      <c r="I8" s="99"/>
      <c r="J8" s="99"/>
      <c r="K8" s="99"/>
      <c r="L8" s="99"/>
    </row>
    <row r="9" spans="1:19" ht="19.5">
      <c r="B9" s="102"/>
      <c r="C9" s="103"/>
      <c r="D9" s="103"/>
      <c r="E9" s="103"/>
      <c r="F9" s="103"/>
      <c r="I9" s="67"/>
    </row>
    <row r="10" spans="1:19" ht="19.5">
      <c r="B10" s="104" t="s">
        <v>89</v>
      </c>
      <c r="C10" s="103"/>
      <c r="D10" s="103"/>
      <c r="E10" s="103"/>
      <c r="F10" s="103"/>
      <c r="I10" s="67"/>
      <c r="M10"/>
    </row>
    <row r="11" spans="1:19" ht="13.5" customHeight="1" thickBot="1">
      <c r="B11" s="104"/>
      <c r="C11" s="103"/>
      <c r="D11" s="103"/>
      <c r="E11" s="103"/>
      <c r="F11" s="103"/>
      <c r="I11" s="67"/>
      <c r="M11"/>
    </row>
    <row r="12" spans="1:19" ht="21" customHeight="1" thickBot="1">
      <c r="B12" s="105" t="s">
        <v>18</v>
      </c>
      <c r="C12" s="106" t="s">
        <v>12</v>
      </c>
      <c r="D12" s="107"/>
      <c r="E12" s="108" t="s">
        <v>64</v>
      </c>
      <c r="F12" s="109" t="s">
        <v>15</v>
      </c>
      <c r="G12" s="109" t="s">
        <v>16</v>
      </c>
      <c r="H12" s="109" t="s">
        <v>90</v>
      </c>
      <c r="I12" s="109" t="s">
        <v>91</v>
      </c>
      <c r="J12" s="109" t="s">
        <v>92</v>
      </c>
      <c r="K12" s="109" t="s">
        <v>93</v>
      </c>
      <c r="L12" s="110" t="s">
        <v>64</v>
      </c>
      <c r="M12"/>
    </row>
    <row r="13" spans="1:19" ht="21" customHeight="1">
      <c r="A13" s="77"/>
      <c r="B13" s="136" t="s">
        <v>100</v>
      </c>
      <c r="C13" s="137" t="s">
        <v>101</v>
      </c>
      <c r="D13" s="117" t="s">
        <v>95</v>
      </c>
      <c r="E13" s="118" t="s">
        <v>38</v>
      </c>
      <c r="F13" s="119" t="s">
        <v>98</v>
      </c>
      <c r="G13" s="119" t="s">
        <v>38</v>
      </c>
      <c r="H13" s="120" t="s">
        <v>38</v>
      </c>
      <c r="I13" s="119" t="s">
        <v>38</v>
      </c>
      <c r="J13" s="119" t="s">
        <v>38</v>
      </c>
      <c r="K13" s="120" t="s">
        <v>38</v>
      </c>
      <c r="L13" s="138" t="s">
        <v>38</v>
      </c>
      <c r="M13"/>
      <c r="O13" s="33" t="s">
        <v>96</v>
      </c>
    </row>
    <row r="14" spans="1:19" ht="21" customHeight="1">
      <c r="A14" s="77"/>
      <c r="B14" s="115" t="s">
        <v>97</v>
      </c>
      <c r="C14" s="116" t="s">
        <v>57</v>
      </c>
      <c r="D14" s="117" t="s">
        <v>33</v>
      </c>
      <c r="E14" s="118">
        <v>45411</v>
      </c>
      <c r="F14" s="119" t="s">
        <v>29</v>
      </c>
      <c r="G14" s="120" t="s">
        <v>102</v>
      </c>
      <c r="H14" s="121" t="s">
        <v>29</v>
      </c>
      <c r="I14" s="119" t="s">
        <v>38</v>
      </c>
      <c r="J14" s="119" t="s">
        <v>38</v>
      </c>
      <c r="K14" s="121" t="s">
        <v>98</v>
      </c>
      <c r="L14" s="122" t="s">
        <v>38</v>
      </c>
      <c r="M14"/>
    </row>
    <row r="15" spans="1:19" ht="21" customHeight="1" thickBot="1">
      <c r="A15" s="77"/>
      <c r="B15" s="123" t="s">
        <v>94</v>
      </c>
      <c r="C15" s="124" t="s">
        <v>101</v>
      </c>
      <c r="D15" s="125" t="s">
        <v>95</v>
      </c>
      <c r="E15" s="126" t="s">
        <v>38</v>
      </c>
      <c r="F15" s="127" t="s">
        <v>38</v>
      </c>
      <c r="G15" s="128" t="s">
        <v>29</v>
      </c>
      <c r="H15" s="129" t="s">
        <v>98</v>
      </c>
      <c r="I15" s="128" t="s">
        <v>29</v>
      </c>
      <c r="J15" s="128" t="s">
        <v>38</v>
      </c>
      <c r="K15" s="128" t="s">
        <v>38</v>
      </c>
      <c r="L15" s="130" t="s">
        <v>38</v>
      </c>
      <c r="M15"/>
    </row>
    <row r="16" spans="1:19" ht="21" customHeight="1">
      <c r="B16" s="115" t="s">
        <v>97</v>
      </c>
      <c r="C16" s="116" t="s">
        <v>58</v>
      </c>
      <c r="D16" s="117" t="s">
        <v>33</v>
      </c>
      <c r="E16" s="118">
        <v>45417</v>
      </c>
      <c r="F16" s="119" t="s">
        <v>104</v>
      </c>
      <c r="G16" s="120" t="s">
        <v>38</v>
      </c>
      <c r="H16" s="121" t="s">
        <v>29</v>
      </c>
      <c r="I16" s="112" t="s">
        <v>38</v>
      </c>
      <c r="J16" s="119" t="s">
        <v>38</v>
      </c>
      <c r="K16" s="121" t="s">
        <v>38</v>
      </c>
      <c r="L16" s="122">
        <v>45424</v>
      </c>
      <c r="M16"/>
    </row>
    <row r="17" spans="1:15" ht="21" customHeight="1">
      <c r="A17" s="77"/>
      <c r="B17" s="111" t="s">
        <v>100</v>
      </c>
      <c r="C17" s="131" t="s">
        <v>105</v>
      </c>
      <c r="D17" s="132" t="s">
        <v>95</v>
      </c>
      <c r="E17" s="133">
        <v>45418</v>
      </c>
      <c r="F17" s="134" t="s">
        <v>38</v>
      </c>
      <c r="G17" s="112" t="s">
        <v>104</v>
      </c>
      <c r="H17" s="113" t="s">
        <v>38</v>
      </c>
      <c r="I17" s="112" t="s">
        <v>29</v>
      </c>
      <c r="J17" s="112" t="s">
        <v>38</v>
      </c>
      <c r="K17" s="112" t="s">
        <v>106</v>
      </c>
      <c r="L17" s="114">
        <v>45424</v>
      </c>
      <c r="M17"/>
    </row>
    <row r="18" spans="1:15" ht="21" customHeight="1">
      <c r="A18" s="77"/>
      <c r="B18" s="136" t="s">
        <v>94</v>
      </c>
      <c r="C18" s="137" t="s">
        <v>105</v>
      </c>
      <c r="D18" s="117" t="s">
        <v>95</v>
      </c>
      <c r="E18" s="118">
        <v>45418</v>
      </c>
      <c r="F18" s="119" t="s">
        <v>38</v>
      </c>
      <c r="G18" s="119" t="s">
        <v>38</v>
      </c>
      <c r="H18" s="120" t="s">
        <v>107</v>
      </c>
      <c r="I18" s="119" t="s">
        <v>108</v>
      </c>
      <c r="J18" s="119" t="s">
        <v>38</v>
      </c>
      <c r="K18" s="120" t="s">
        <v>38</v>
      </c>
      <c r="L18" s="138">
        <v>45421</v>
      </c>
      <c r="M18"/>
      <c r="O18" s="135" t="s">
        <v>68</v>
      </c>
    </row>
    <row r="19" spans="1:15" ht="21" customHeight="1">
      <c r="B19" s="115" t="s">
        <v>99</v>
      </c>
      <c r="C19" s="116" t="s">
        <v>60</v>
      </c>
      <c r="D19" s="117" t="s">
        <v>33</v>
      </c>
      <c r="E19" s="118">
        <v>45418</v>
      </c>
      <c r="F19" s="119" t="s">
        <v>29</v>
      </c>
      <c r="G19" s="120" t="s">
        <v>38</v>
      </c>
      <c r="H19" s="121" t="s">
        <v>29</v>
      </c>
      <c r="I19" s="112" t="s">
        <v>38</v>
      </c>
      <c r="J19" s="119" t="s">
        <v>104</v>
      </c>
      <c r="K19" s="121" t="s">
        <v>109</v>
      </c>
      <c r="L19" s="122">
        <v>45424</v>
      </c>
      <c r="M19" s="139"/>
      <c r="O19" s="93" t="s">
        <v>71</v>
      </c>
    </row>
    <row r="20" spans="1:15" ht="21" customHeight="1" thickBot="1">
      <c r="A20" s="77"/>
      <c r="B20" s="123" t="s">
        <v>94</v>
      </c>
      <c r="C20" s="124" t="s">
        <v>110</v>
      </c>
      <c r="D20" s="125" t="s">
        <v>95</v>
      </c>
      <c r="E20" s="126">
        <v>45421</v>
      </c>
      <c r="F20" s="127" t="s">
        <v>38</v>
      </c>
      <c r="G20" s="128" t="s">
        <v>29</v>
      </c>
      <c r="H20" s="129" t="s">
        <v>106</v>
      </c>
      <c r="I20" s="128" t="s">
        <v>29</v>
      </c>
      <c r="J20" s="128" t="s">
        <v>38</v>
      </c>
      <c r="K20" s="128" t="s">
        <v>38</v>
      </c>
      <c r="L20" s="130">
        <v>45424</v>
      </c>
      <c r="M20" s="140"/>
      <c r="O20" s="93"/>
    </row>
    <row r="21" spans="1:15" ht="21" customHeight="1">
      <c r="B21" s="111" t="s">
        <v>94</v>
      </c>
      <c r="C21" s="131" t="s">
        <v>124</v>
      </c>
      <c r="D21" s="132" t="s">
        <v>95</v>
      </c>
      <c r="E21" s="133">
        <v>45424</v>
      </c>
      <c r="F21" s="134" t="s">
        <v>125</v>
      </c>
      <c r="G21" s="112" t="s">
        <v>38</v>
      </c>
      <c r="H21" s="113" t="s">
        <v>38</v>
      </c>
      <c r="I21" s="112" t="s">
        <v>29</v>
      </c>
      <c r="J21" s="112" t="s">
        <v>38</v>
      </c>
      <c r="K21" s="112" t="s">
        <v>38</v>
      </c>
      <c r="L21" s="114">
        <v>45431</v>
      </c>
      <c r="M21"/>
      <c r="O21" s="93" t="s">
        <v>73</v>
      </c>
    </row>
    <row r="22" spans="1:15" ht="21" customHeight="1">
      <c r="A22" s="77"/>
      <c r="B22" s="136" t="s">
        <v>99</v>
      </c>
      <c r="C22" s="137" t="s">
        <v>115</v>
      </c>
      <c r="D22" s="117" t="s">
        <v>95</v>
      </c>
      <c r="E22" s="118">
        <v>45425</v>
      </c>
      <c r="F22" s="119" t="s">
        <v>38</v>
      </c>
      <c r="G22" s="119" t="s">
        <v>125</v>
      </c>
      <c r="H22" s="120" t="s">
        <v>38</v>
      </c>
      <c r="I22" s="119" t="s">
        <v>38</v>
      </c>
      <c r="J22" s="119" t="s">
        <v>38</v>
      </c>
      <c r="K22" s="120" t="s">
        <v>126</v>
      </c>
      <c r="L22" s="138">
        <v>45431</v>
      </c>
      <c r="M22"/>
      <c r="N22" s="64"/>
      <c r="O22" s="93" t="s">
        <v>75</v>
      </c>
    </row>
    <row r="23" spans="1:15" ht="21" customHeight="1" thickBot="1">
      <c r="A23" s="77"/>
      <c r="B23" s="123" t="s">
        <v>100</v>
      </c>
      <c r="C23" s="124" t="s">
        <v>110</v>
      </c>
      <c r="D23" s="125" t="s">
        <v>95</v>
      </c>
      <c r="E23" s="126">
        <v>45425</v>
      </c>
      <c r="F23" s="127" t="s">
        <v>38</v>
      </c>
      <c r="G23" s="128" t="s">
        <v>29</v>
      </c>
      <c r="H23" s="129" t="s">
        <v>127</v>
      </c>
      <c r="I23" s="128" t="s">
        <v>29</v>
      </c>
      <c r="J23" s="128" t="s">
        <v>128</v>
      </c>
      <c r="K23" s="128" t="s">
        <v>129</v>
      </c>
      <c r="L23" s="130">
        <v>45431</v>
      </c>
      <c r="M23"/>
      <c r="O23" s="93" t="s">
        <v>77</v>
      </c>
    </row>
    <row r="24" spans="1:15" ht="21" customHeight="1">
      <c r="B24" s="115" t="s">
        <v>97</v>
      </c>
      <c r="C24" s="116" t="s">
        <v>115</v>
      </c>
      <c r="D24" s="117" t="s">
        <v>33</v>
      </c>
      <c r="E24" s="118">
        <v>45431</v>
      </c>
      <c r="F24" s="119" t="s">
        <v>145</v>
      </c>
      <c r="G24" s="120" t="s">
        <v>38</v>
      </c>
      <c r="H24" s="121" t="s">
        <v>29</v>
      </c>
      <c r="I24" s="112" t="s">
        <v>38</v>
      </c>
      <c r="J24" s="112" t="s">
        <v>38</v>
      </c>
      <c r="K24" s="112" t="s">
        <v>38</v>
      </c>
      <c r="L24" s="122">
        <v>45438</v>
      </c>
      <c r="M24"/>
      <c r="O24" s="93" t="s">
        <v>103</v>
      </c>
    </row>
    <row r="25" spans="1:15" ht="21" customHeight="1">
      <c r="A25" s="77"/>
      <c r="B25" s="225" t="s">
        <v>94</v>
      </c>
      <c r="C25" s="131" t="s">
        <v>144</v>
      </c>
      <c r="D25" s="132" t="s">
        <v>95</v>
      </c>
      <c r="E25" s="133">
        <v>45432</v>
      </c>
      <c r="F25" s="134" t="s">
        <v>38</v>
      </c>
      <c r="G25" s="112" t="s">
        <v>145</v>
      </c>
      <c r="H25" s="112" t="s">
        <v>38</v>
      </c>
      <c r="I25" s="112" t="s">
        <v>29</v>
      </c>
      <c r="J25" s="112" t="s">
        <v>38</v>
      </c>
      <c r="K25" s="112" t="s">
        <v>146</v>
      </c>
      <c r="L25" s="229">
        <v>45438</v>
      </c>
      <c r="M25"/>
      <c r="O25" s="141"/>
    </row>
    <row r="26" spans="1:15" ht="21" customHeight="1">
      <c r="A26" s="77"/>
      <c r="B26" s="136" t="s">
        <v>100</v>
      </c>
      <c r="C26" s="211" t="s">
        <v>124</v>
      </c>
      <c r="D26" s="212" t="s">
        <v>95</v>
      </c>
      <c r="E26" s="213">
        <v>45432</v>
      </c>
      <c r="F26" s="112" t="s">
        <v>38</v>
      </c>
      <c r="G26" s="112" t="s">
        <v>38</v>
      </c>
      <c r="H26" s="113" t="s">
        <v>147</v>
      </c>
      <c r="I26" s="112" t="s">
        <v>149</v>
      </c>
      <c r="J26" s="112" t="s">
        <v>38</v>
      </c>
      <c r="K26" s="112" t="s">
        <v>38</v>
      </c>
      <c r="L26" s="229">
        <v>45435</v>
      </c>
      <c r="M26"/>
      <c r="O26" s="135" t="s">
        <v>69</v>
      </c>
    </row>
    <row r="27" spans="1:15" ht="21" customHeight="1">
      <c r="A27" s="77"/>
      <c r="B27" s="226" t="s">
        <v>99</v>
      </c>
      <c r="C27" s="137" t="s">
        <v>135</v>
      </c>
      <c r="D27" s="117" t="s">
        <v>95</v>
      </c>
      <c r="E27" s="118">
        <v>45432</v>
      </c>
      <c r="F27" s="119" t="s">
        <v>38</v>
      </c>
      <c r="G27" s="112" t="s">
        <v>38</v>
      </c>
      <c r="H27" s="113" t="s">
        <v>38</v>
      </c>
      <c r="I27" s="119" t="s">
        <v>38</v>
      </c>
      <c r="J27" s="112" t="s">
        <v>145</v>
      </c>
      <c r="K27" s="112" t="s">
        <v>148</v>
      </c>
      <c r="L27" s="122">
        <v>45438</v>
      </c>
      <c r="M27"/>
      <c r="O27" s="93" t="s">
        <v>72</v>
      </c>
    </row>
    <row r="28" spans="1:15" ht="21" customHeight="1" thickBot="1">
      <c r="B28" s="123" t="s">
        <v>100</v>
      </c>
      <c r="C28" s="124" t="s">
        <v>144</v>
      </c>
      <c r="D28" s="125" t="s">
        <v>95</v>
      </c>
      <c r="E28" s="126">
        <v>45435</v>
      </c>
      <c r="F28" s="127" t="s">
        <v>38</v>
      </c>
      <c r="G28" s="227" t="s">
        <v>29</v>
      </c>
      <c r="H28" s="128" t="s">
        <v>146</v>
      </c>
      <c r="I28" s="228" t="s">
        <v>29</v>
      </c>
      <c r="J28" s="128" t="s">
        <v>38</v>
      </c>
      <c r="K28" s="128" t="s">
        <v>38</v>
      </c>
      <c r="L28" s="230">
        <v>45438</v>
      </c>
      <c r="M28"/>
      <c r="O28" s="93" t="s">
        <v>74</v>
      </c>
    </row>
    <row r="29" spans="1:15" ht="21" customHeight="1">
      <c r="A29" s="77"/>
      <c r="B29" s="142"/>
      <c r="C29" s="143"/>
      <c r="D29" s="143"/>
      <c r="E29" s="144"/>
      <c r="F29" s="145"/>
      <c r="G29" s="145"/>
      <c r="H29" s="145"/>
      <c r="I29" s="145"/>
      <c r="J29" s="145"/>
      <c r="K29" s="145"/>
      <c r="L29" s="144"/>
      <c r="M29"/>
      <c r="O29" s="93" t="s">
        <v>76</v>
      </c>
    </row>
    <row r="30" spans="1:15" ht="21" customHeight="1">
      <c r="A30" s="77"/>
      <c r="M30"/>
      <c r="O30" s="93"/>
    </row>
    <row r="31" spans="1:15" ht="21" customHeight="1" thickBot="1">
      <c r="A31" s="77"/>
      <c r="B31" s="95" t="s">
        <v>111</v>
      </c>
      <c r="C31" s="146"/>
      <c r="D31" s="50"/>
      <c r="E31" s="53"/>
      <c r="F31" s="53"/>
      <c r="G31" s="53"/>
      <c r="H31" s="53"/>
      <c r="J31" s="54"/>
      <c r="M31"/>
      <c r="O31" s="93"/>
    </row>
    <row r="32" spans="1:15" ht="21" customHeight="1">
      <c r="A32" s="77"/>
      <c r="B32" s="147" t="s">
        <v>112</v>
      </c>
      <c r="C32" s="18"/>
      <c r="D32" s="18"/>
      <c r="E32" s="18"/>
      <c r="F32" s="18"/>
      <c r="G32" s="18"/>
      <c r="H32" s="18"/>
      <c r="I32" s="148"/>
      <c r="M32"/>
    </row>
    <row r="33" spans="1:20" ht="21" customHeight="1">
      <c r="A33" s="77"/>
      <c r="B33" s="149" t="s">
        <v>7</v>
      </c>
      <c r="C33" s="25"/>
      <c r="D33" s="25"/>
      <c r="E33" s="25"/>
      <c r="F33" s="25"/>
      <c r="G33" s="25"/>
      <c r="H33" s="25"/>
      <c r="I33" s="150"/>
      <c r="M33"/>
    </row>
    <row r="34" spans="1:20" ht="21" customHeight="1" thickBot="1">
      <c r="A34" s="77"/>
      <c r="B34" s="151" t="s">
        <v>8</v>
      </c>
      <c r="C34" s="28"/>
      <c r="D34" s="29"/>
      <c r="E34" s="28"/>
      <c r="F34" s="28"/>
      <c r="G34" s="28"/>
      <c r="H34" s="28"/>
      <c r="I34" s="152"/>
      <c r="M34"/>
      <c r="O34" s="141"/>
    </row>
    <row r="35" spans="1:20" ht="18" customHeight="1">
      <c r="O35" s="135"/>
    </row>
    <row r="36" spans="1:20" ht="18" customHeight="1">
      <c r="L36" s="63"/>
      <c r="O36" s="135"/>
    </row>
    <row r="37" spans="1:20" ht="18" customHeight="1">
      <c r="K37" s="154"/>
      <c r="L37" s="16"/>
      <c r="M37" s="153"/>
      <c r="O37" s="141"/>
      <c r="S37" s="154"/>
      <c r="T37" s="154"/>
    </row>
    <row r="38" spans="1:20" ht="18" customHeight="1">
      <c r="M38" s="153"/>
      <c r="N38" s="25"/>
      <c r="O38" s="141"/>
      <c r="S38" s="154"/>
      <c r="T38" s="154"/>
    </row>
    <row r="39" spans="1:20" ht="18" customHeight="1">
      <c r="M39" s="153"/>
      <c r="N39" s="63"/>
      <c r="O39" s="141"/>
      <c r="S39" s="154"/>
      <c r="T39" s="154"/>
    </row>
    <row r="40" spans="1:20" ht="18" customHeight="1">
      <c r="N40" s="63"/>
      <c r="S40" s="154"/>
      <c r="T40" s="154"/>
    </row>
    <row r="41" spans="1:20" ht="18" customHeight="1">
      <c r="N41" s="63"/>
      <c r="S41" s="63"/>
    </row>
    <row r="42" spans="1:20" ht="18" customHeight="1">
      <c r="N42" s="63"/>
      <c r="O42" s="63"/>
      <c r="S42" s="63"/>
    </row>
    <row r="43" spans="1:20" ht="18" customHeight="1">
      <c r="S43" s="63"/>
    </row>
    <row r="44" spans="1:20" ht="18" customHeight="1">
      <c r="S44" s="155"/>
    </row>
    <row r="45" spans="1:20" ht="18" customHeight="1">
      <c r="S45" s="60"/>
    </row>
    <row r="46" spans="1:20" ht="18" customHeight="1"/>
    <row r="47" spans="1:20" ht="18" customHeight="1"/>
    <row r="48" spans="1:20" ht="18" customHeight="1"/>
    <row r="49" spans="11:12" ht="18" customHeight="1"/>
    <row r="50" spans="11:12" ht="18" customHeight="1"/>
    <row r="51" spans="11:12">
      <c r="K51" s="25"/>
    </row>
    <row r="52" spans="11:12" ht="18" customHeight="1"/>
    <row r="53" spans="11:12" ht="18" customHeight="1"/>
    <row r="54" spans="11:12" ht="18" customHeight="1"/>
    <row r="55" spans="11:12" ht="18" customHeight="1"/>
    <row r="57" spans="11:12" ht="13.5" customHeight="1"/>
    <row r="60" spans="11:12">
      <c r="L60" s="25"/>
    </row>
  </sheetData>
  <phoneticPr fontId="3"/>
  <pageMargins left="0.7" right="0.7" top="0.75" bottom="0.75" header="0.3" footer="0.3"/>
  <pageSetup paperSize="9" scale="49" orientation="landscape" r:id="rId1"/>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A9D433-2CF5-4BBA-9872-CFB62D5EC18F}">
  <ds:schemaRefs>
    <ds:schemaRef ds:uri="07d6620f-3d53-499f-a90d-6eca919dc988"/>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6cb86264-f2d1-46c2-b3a9-5ac336c4daa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B0A5E98-6AA9-4486-9C5E-A8D4540E7730}">
  <ds:schemaRefs>
    <ds:schemaRef ds:uri="http://schemas.microsoft.com/sharepoint/v3/contenttype/forms"/>
  </ds:schemaRefs>
</ds:datastoreItem>
</file>

<file path=customXml/itemProps3.xml><?xml version="1.0" encoding="utf-8"?>
<ds:datastoreItem xmlns:ds="http://schemas.openxmlformats.org/officeDocument/2006/customXml" ds:itemID="{E5AE9365-A425-4497-B0EE-703A2437B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cp:lastPrinted>2024-04-18T23:46:13Z</cp:lastPrinted>
  <dcterms:created xsi:type="dcterms:W3CDTF">2024-04-16T23:43:15Z</dcterms:created>
  <dcterms:modified xsi:type="dcterms:W3CDTF">2024-04-24T04:43:19Z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