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3728" documentId="8_{844F1CF6-B275-42DE-8C79-6C47719DF2BC}" xr6:coauthVersionLast="47" xr6:coauthVersionMax="47" xr10:uidLastSave="{6BF16BE5-5B23-4555-AD77-B391483AE3F7}"/>
  <bookViews>
    <workbookView xWindow="-120" yWindow="-120" windowWidth="29040" windowHeight="15840" activeTab="1" xr2:uid="{00000000-000D-0000-FFFF-FFFF00000000}"/>
  </bookViews>
  <sheets>
    <sheet name="CNTR" sheetId="1" r:id="rId1"/>
    <sheet name="BULK" sheetId="2" r:id="rId2"/>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3" i="1" l="1"/>
  <c r="V12" i="1"/>
  <c r="R12" i="1"/>
  <c r="T12" i="1"/>
  <c r="P14" i="1"/>
  <c r="P18" i="1" s="1"/>
  <c r="U18" i="1" s="1"/>
  <c r="P13" i="1"/>
  <c r="V13" i="1" s="1"/>
  <c r="P15" i="1" s="1"/>
  <c r="P16" i="1"/>
  <c r="P17" i="1" s="1"/>
  <c r="R17" i="1" s="1"/>
  <c r="S17" i="1" s="1"/>
  <c r="T17" i="1" s="1"/>
  <c r="F40" i="1"/>
  <c r="G40" i="1" s="1"/>
  <c r="H40" i="1" s="1"/>
  <c r="E42" i="1" s="1"/>
  <c r="F42" i="1" s="1"/>
  <c r="G42" i="1" s="1"/>
  <c r="H42" i="1" s="1"/>
  <c r="E41" i="1"/>
  <c r="E44" i="1" s="1"/>
  <c r="G28" i="1"/>
  <c r="I28" i="1" s="1"/>
  <c r="F28" i="1"/>
  <c r="E30" i="1"/>
  <c r="F30" i="1" s="1"/>
  <c r="G30" i="1" s="1"/>
  <c r="I30" i="1" s="1"/>
  <c r="E29" i="1"/>
  <c r="E15" i="1"/>
  <c r="F15" i="1" s="1"/>
  <c r="G15" i="1" s="1"/>
  <c r="H15" i="1" s="1"/>
  <c r="J15" i="1" s="1"/>
  <c r="E14" i="1"/>
  <c r="F14" i="1" s="1"/>
  <c r="G14" i="1" s="1"/>
  <c r="H14" i="1" s="1"/>
  <c r="J14" i="1" s="1"/>
  <c r="E13" i="1"/>
  <c r="F13" i="1" s="1"/>
  <c r="G13" i="1" s="1"/>
  <c r="H13" i="1" s="1"/>
  <c r="J13" i="1" s="1"/>
  <c r="F12" i="1"/>
  <c r="V15" i="1" l="1"/>
  <c r="W15" i="1"/>
  <c r="Q17" i="1" s="1"/>
  <c r="R15" i="1"/>
  <c r="T15" i="1"/>
  <c r="S15" i="1"/>
  <c r="T13" i="1"/>
  <c r="R13" i="1"/>
  <c r="S13" i="1" s="1"/>
  <c r="U13" i="1"/>
  <c r="R14" i="1"/>
  <c r="U14" i="1"/>
  <c r="V14" i="1"/>
  <c r="V17" i="1"/>
  <c r="P19" i="1" s="1"/>
  <c r="U17" i="1"/>
  <c r="V18" i="1"/>
  <c r="R18" i="1"/>
  <c r="P22" i="1"/>
  <c r="U22" i="1" s="1"/>
  <c r="P20" i="1"/>
  <c r="T16" i="1"/>
  <c r="R16" i="1" s="1"/>
  <c r="V16" i="1" s="1"/>
  <c r="E47" i="1"/>
  <c r="E45" i="1"/>
  <c r="F45" i="1" s="1"/>
  <c r="G45" i="1" s="1"/>
  <c r="H45" i="1" s="1"/>
  <c r="F41" i="1"/>
  <c r="I29" i="1"/>
  <c r="E32" i="1"/>
  <c r="F32" i="1" s="1"/>
  <c r="G32" i="1" s="1"/>
  <c r="I32" i="1" s="1"/>
  <c r="E31" i="1"/>
  <c r="F31" i="1" s="1"/>
  <c r="I31" i="1" s="1"/>
  <c r="E16" i="1"/>
  <c r="F16" i="1" s="1"/>
  <c r="G16" i="1" s="1"/>
  <c r="H16" i="1" s="1"/>
  <c r="J16" i="1" s="1"/>
  <c r="E17" i="1"/>
  <c r="F17" i="1" s="1"/>
  <c r="G17" i="1" s="1"/>
  <c r="H17" i="1" s="1"/>
  <c r="J17" i="1" s="1"/>
  <c r="G12" i="1"/>
  <c r="H12" i="1" s="1"/>
  <c r="J12" i="1" s="1"/>
  <c r="E18" i="1"/>
  <c r="V22" i="1" l="1"/>
  <c r="R22" i="1"/>
  <c r="P21" i="1"/>
  <c r="R21" i="1" s="1"/>
  <c r="S21" i="1" s="1"/>
  <c r="T21" i="1" s="1"/>
  <c r="T20" i="1"/>
  <c r="R20" i="1" s="1"/>
  <c r="V20" i="1" s="1"/>
  <c r="R19" i="1"/>
  <c r="W19" i="1" s="1"/>
  <c r="Q21" i="1" s="1"/>
  <c r="S19" i="1"/>
  <c r="T19" i="1" s="1"/>
  <c r="V19" i="1" s="1"/>
  <c r="F44" i="1"/>
  <c r="G44" i="1" s="1"/>
  <c r="H44" i="1" s="1"/>
  <c r="E46" i="1" s="1"/>
  <c r="F46" i="1" s="1"/>
  <c r="G46" i="1" s="1"/>
  <c r="H46" i="1" s="1"/>
  <c r="G41" i="1"/>
  <c r="H41" i="1" s="1"/>
  <c r="E43" i="1" s="1"/>
  <c r="F43" i="1" s="1"/>
  <c r="G43" i="1" s="1"/>
  <c r="H43" i="1" s="1"/>
  <c r="F47" i="1"/>
  <c r="G47" i="1" s="1"/>
  <c r="H47" i="1" s="1"/>
  <c r="E48" i="1"/>
  <c r="F48" i="1" s="1"/>
  <c r="G48" i="1" s="1"/>
  <c r="H48" i="1" s="1"/>
  <c r="E33" i="1"/>
  <c r="F33" i="1" s="1"/>
  <c r="I33" i="1" s="1"/>
  <c r="E34" i="1"/>
  <c r="F18" i="1"/>
  <c r="E21" i="1"/>
  <c r="E19" i="1"/>
  <c r="F19" i="1" s="1"/>
  <c r="V21" i="1" l="1"/>
  <c r="P23" i="1" s="1"/>
  <c r="U21" i="1"/>
  <c r="F34" i="1"/>
  <c r="G34" i="1" s="1"/>
  <c r="I34" i="1" s="1"/>
  <c r="E35" i="1"/>
  <c r="F35" i="1" s="1"/>
  <c r="I35" i="1" s="1"/>
  <c r="E22" i="1"/>
  <c r="F21" i="1"/>
  <c r="G21" i="1" s="1"/>
  <c r="H21" i="1" s="1"/>
  <c r="J21" i="1" s="1"/>
  <c r="S23" i="1" l="1"/>
  <c r="T23" i="1" s="1"/>
  <c r="V23" i="1" s="1"/>
  <c r="R23" i="1"/>
  <c r="W23" i="1" s="1"/>
  <c r="E23" i="1"/>
  <c r="F23" i="1" s="1"/>
  <c r="G23" i="1" s="1"/>
  <c r="H23" i="1" s="1"/>
  <c r="J23" i="1" s="1"/>
  <c r="F22" i="1"/>
  <c r="G22" i="1" s="1"/>
  <c r="H22" i="1" s="1"/>
  <c r="J22" i="1" s="1"/>
  <c r="P24" i="1" l="1"/>
  <c r="P25" i="1" s="1"/>
  <c r="R25" i="1" s="1"/>
  <c r="P26" i="1"/>
  <c r="U26" i="1" s="1"/>
  <c r="V26" i="1" s="1"/>
  <c r="R26" i="1" l="1"/>
  <c r="E20" i="1" l="1"/>
  <c r="F20" i="1" l="1"/>
  <c r="E49" i="1" l="1"/>
  <c r="E50" i="1" s="1"/>
  <c r="E51" i="1" s="1"/>
  <c r="F51" i="1" s="1"/>
  <c r="G51" i="1" s="1"/>
  <c r="H51" i="1" s="1"/>
  <c r="G18" i="1"/>
  <c r="H18" i="1" s="1"/>
  <c r="J18" i="1" s="1"/>
  <c r="F50" i="1" l="1"/>
  <c r="G50" i="1" s="1"/>
  <c r="H50" i="1" s="1"/>
  <c r="F49" i="1"/>
  <c r="G49" i="1" s="1"/>
  <c r="H49" i="1" s="1"/>
  <c r="G19" i="1"/>
  <c r="H19" i="1" s="1"/>
  <c r="J19" i="1" s="1"/>
  <c r="G20" i="1" l="1"/>
  <c r="H20" i="1" s="1"/>
  <c r="J20" i="1" s="1"/>
  <c r="T24" i="1" l="1"/>
  <c r="Q25" i="1" l="1"/>
  <c r="S25" i="1" l="1"/>
  <c r="T25" i="1" s="1"/>
  <c r="R24" i="1"/>
  <c r="V24" i="1" s="1"/>
  <c r="V25" i="1" l="1"/>
  <c r="U25" i="1"/>
  <c r="P27" i="1" l="1"/>
  <c r="R27" i="1" s="1"/>
  <c r="W27" i="1" s="1"/>
  <c r="S27" i="1" l="1"/>
  <c r="T27" i="1" s="1"/>
  <c r="V27" i="1" s="1"/>
</calcChain>
</file>

<file path=xl/sharedStrings.xml><?xml version="1.0" encoding="utf-8"?>
<sst xmlns="http://schemas.openxmlformats.org/spreadsheetml/2006/main" count="459" uniqueCount="160">
  <si>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</si>
  <si>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</si>
  <si>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</si>
  <si>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</si>
  <si>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</si>
  <si>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</si>
  <si>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</si>
  <si>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</si>
  <si>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☆釜山新港向けはFCLのみ承っております。       ※印の本船は遅れが生じております。　</t>
    <rPh sb="1" eb="3">
      <t>プサン</t>
    </rPh>
    <rPh sb="3" eb="4">
      <t>シン</t>
    </rPh>
    <rPh sb="4" eb="5">
      <t>コウ</t>
    </rPh>
    <rPh sb="5" eb="6">
      <t>ム</t>
    </rPh>
    <rPh sb="13" eb="14">
      <t>ウケタマワ</t>
    </rPh>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</si>
  <si>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</si>
  <si>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</si>
  <si>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</si>
  <si>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</si>
  <si>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</si>
  <si>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</si>
  <si>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</si>
  <si>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</si>
  <si>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</si>
  <si>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</si>
  <si>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</si>
  <si>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</si>
  <si>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</si>
  <si>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</si>
  <si>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</si>
  <si>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</si>
  <si>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HEUNG-A YOUNG</t>
    <phoneticPr fontId="19"/>
  </si>
  <si>
    <t>N</t>
    <phoneticPr fontId="2"/>
  </si>
  <si>
    <t>-</t>
    <phoneticPr fontId="2"/>
  </si>
  <si>
    <t>HEUNG-A ULSAN</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</si>
  <si>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</si>
  <si>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</si>
  <si>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</si>
  <si>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</si>
  <si>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</si>
  <si>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</si>
  <si>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</si>
  <si>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</si>
  <si>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</si>
  <si>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</si>
  <si>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</si>
  <si>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</si>
  <si>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</si>
  <si>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</si>
  <si>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</si>
  <si>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t>東京事務所</t>
    <rPh sb="0" eb="2">
      <t>トウキョウ</t>
    </rPh>
    <rPh sb="2" eb="4">
      <t>ジム</t>
    </rPh>
    <rPh sb="4" eb="5">
      <t>ショ</t>
    </rPh>
    <phoneticPr fontId="2"/>
  </si>
  <si>
    <t>大阪事務所</t>
    <rPh sb="0" eb="2">
      <t>オオサカ</t>
    </rPh>
    <rPh sb="2" eb="4">
      <t>ジム</t>
    </rPh>
    <rPh sb="4" eb="5">
      <t>ショ</t>
    </rPh>
    <phoneticPr fontId="2"/>
  </si>
  <si>
    <t>東京都港区芝大門一丁目3番4号　ラウンドクロス芝大門 6階</t>
    <rPh sb="0" eb="3">
      <t>トウキョウト</t>
    </rPh>
    <rPh sb="3" eb="5">
      <t>ミナトク</t>
    </rPh>
    <rPh sb="5" eb="8">
      <t>シバダイモン</t>
    </rPh>
    <rPh sb="8" eb="11">
      <t>イッチョウメ</t>
    </rPh>
    <rPh sb="12" eb="13">
      <t>バン</t>
    </rPh>
    <rPh sb="14" eb="15">
      <t>ゴウ</t>
    </rPh>
    <rPh sb="23" eb="26">
      <t>シバダイモン</t>
    </rPh>
    <rPh sb="28" eb="29">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</si>
  <si>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</si>
  <si>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</si>
  <si>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【TEL】 06-6120-2100</t>
    <phoneticPr fontId="19"/>
  </si>
  <si>
    <t>【運航部】TEL: 03-6778-1802  FAX: 03-6778-1821</t>
    <rPh sb="1" eb="4">
      <t>ウンコウブ</t>
    </rPh>
    <phoneticPr fontId="19"/>
  </si>
  <si>
    <t>【FAX】 06-6120-2098</t>
    <phoneticPr fontId="19"/>
  </si>
  <si>
    <t>釜　山</t>
    <rPh sb="0" eb="1">
      <t>カマ</t>
    </rPh>
    <rPh sb="2" eb="3">
      <t>ヤマ</t>
    </rPh>
    <phoneticPr fontId="2"/>
  </si>
  <si>
    <t>大　阪</t>
    <rPh sb="0" eb="1">
      <t>ダイ</t>
    </rPh>
    <rPh sb="2" eb="3">
      <t>サカ</t>
    </rPh>
    <phoneticPr fontId="2"/>
  </si>
  <si>
    <t>神　戸</t>
    <rPh sb="0" eb="1">
      <t>カミ</t>
    </rPh>
    <rPh sb="2" eb="3">
      <t>ト</t>
    </rPh>
    <phoneticPr fontId="2"/>
  </si>
  <si>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</si>
  <si>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</si>
  <si>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</si>
  <si>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</si>
  <si>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</si>
  <si>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</si>
  <si>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</si>
  <si>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</si>
  <si>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</si>
  <si>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</si>
  <si>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</si>
  <si>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</si>
  <si>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</si>
  <si>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DONGJIN NAGOYA</t>
    <phoneticPr fontId="19"/>
  </si>
  <si>
    <t>東進エージェンシー株式会社(日本総代理店）</t>
    <rPh sb="0" eb="2">
      <t>トウシン</t>
    </rPh>
    <rPh sb="9" eb="13">
      <t>カブシキガイシャ</t>
    </rPh>
    <rPh sb="14" eb="16">
      <t>ニホン</t>
    </rPh>
    <rPh sb="16" eb="20">
      <t>ソウダイリテン</t>
    </rPh>
    <phoneticPr fontId="2"/>
  </si>
  <si>
    <t>SKY AURORA</t>
    <phoneticPr fontId="19"/>
  </si>
  <si>
    <t>DONGJIN GENIUS</t>
    <phoneticPr fontId="19"/>
  </si>
  <si>
    <t>SKY GLORY</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</si>
  <si>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</si>
  <si>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</si>
  <si>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</si>
  <si>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PACER</t>
    <phoneticPr fontId="2"/>
  </si>
  <si>
    <t>N</t>
  </si>
  <si>
    <t>【カスタマーサービス部】TEL: 03-6778-1801  FAX: 03-6778-1821</t>
    <rPh sb="10" eb="11">
      <t>ブ</t>
    </rPh>
    <phoneticPr fontId="19"/>
  </si>
  <si>
    <t>PEGASUS YOTTA</t>
    <phoneticPr fontId="2"/>
  </si>
  <si>
    <t>PACIFIC BUSAN</t>
    <phoneticPr fontId="2"/>
  </si>
  <si>
    <t>2345</t>
    <phoneticPr fontId="19"/>
  </si>
  <si>
    <t>PEGASUS TERA</t>
    <phoneticPr fontId="2"/>
  </si>
  <si>
    <t>2323</t>
    <phoneticPr fontId="2"/>
  </si>
  <si>
    <t>2324</t>
    <phoneticPr fontId="2"/>
  </si>
  <si>
    <t>0328</t>
    <phoneticPr fontId="2"/>
  </si>
  <si>
    <t>0202</t>
    <phoneticPr fontId="19"/>
  </si>
  <si>
    <t>0202</t>
    <phoneticPr fontId="2"/>
  </si>
  <si>
    <t>2358</t>
    <phoneticPr fontId="2"/>
  </si>
  <si>
    <t>2347</t>
    <phoneticPr fontId="2"/>
  </si>
  <si>
    <t>2359</t>
    <phoneticPr fontId="2"/>
  </si>
  <si>
    <t>2403</t>
    <phoneticPr fontId="19"/>
  </si>
  <si>
    <t>0442</t>
    <phoneticPr fontId="19"/>
  </si>
  <si>
    <t>0166</t>
    <phoneticPr fontId="19"/>
  </si>
  <si>
    <t>0443</t>
    <phoneticPr fontId="19"/>
  </si>
  <si>
    <t>0208</t>
    <phoneticPr fontId="19"/>
  </si>
  <si>
    <t>11/15-16</t>
    <phoneticPr fontId="19"/>
  </si>
  <si>
    <t>2346</t>
    <phoneticPr fontId="19"/>
  </si>
  <si>
    <t>11/17-17</t>
    <phoneticPr fontId="19"/>
  </si>
  <si>
    <t>11/14-14</t>
    <phoneticPr fontId="19"/>
  </si>
  <si>
    <t>11/16-16</t>
    <phoneticPr fontId="19"/>
  </si>
  <si>
    <t>11/16-17</t>
    <phoneticPr fontId="19"/>
  </si>
  <si>
    <t>0329</t>
    <phoneticPr fontId="2"/>
  </si>
  <si>
    <t>0203</t>
    <phoneticPr fontId="19"/>
  </si>
  <si>
    <t>0203</t>
    <phoneticPr fontId="2"/>
  </si>
  <si>
    <t>2348</t>
    <phoneticPr fontId="2"/>
  </si>
  <si>
    <t>2360</t>
    <phoneticPr fontId="2"/>
  </si>
  <si>
    <t>2349</t>
    <phoneticPr fontId="2"/>
  </si>
  <si>
    <t>2405</t>
    <phoneticPr fontId="19"/>
  </si>
  <si>
    <t>0444</t>
    <phoneticPr fontId="19"/>
  </si>
  <si>
    <t>0167</t>
    <phoneticPr fontId="19"/>
  </si>
  <si>
    <t>0445</t>
    <phoneticPr fontId="19"/>
  </si>
  <si>
    <t>2347</t>
    <phoneticPr fontId="19"/>
  </si>
  <si>
    <t>11/22-23</t>
    <phoneticPr fontId="19"/>
  </si>
  <si>
    <t>0209</t>
    <phoneticPr fontId="19"/>
  </si>
  <si>
    <t>11/24-24</t>
    <phoneticPr fontId="19"/>
  </si>
  <si>
    <t>11/22-22</t>
    <phoneticPr fontId="19"/>
  </si>
  <si>
    <t>0210</t>
    <phoneticPr fontId="19"/>
  </si>
  <si>
    <t>0330</t>
    <phoneticPr fontId="2"/>
  </si>
  <si>
    <t>2325</t>
    <phoneticPr fontId="2"/>
  </si>
  <si>
    <t>0204</t>
    <phoneticPr fontId="19"/>
  </si>
  <si>
    <t>0204</t>
    <phoneticPr fontId="2"/>
  </si>
  <si>
    <t>2361</t>
    <phoneticPr fontId="2"/>
  </si>
  <si>
    <t>2350</t>
    <phoneticPr fontId="2"/>
  </si>
  <si>
    <t>2362</t>
    <phoneticPr fontId="2"/>
  </si>
  <si>
    <t>2407</t>
    <phoneticPr fontId="19"/>
  </si>
  <si>
    <t>0446</t>
    <phoneticPr fontId="19"/>
  </si>
  <si>
    <t>0168</t>
    <phoneticPr fontId="19"/>
  </si>
  <si>
    <t>0447</t>
    <phoneticPr fontId="19"/>
  </si>
  <si>
    <t>※</t>
    <phoneticPr fontId="19"/>
  </si>
  <si>
    <t>SKIP</t>
    <phoneticPr fontId="19"/>
  </si>
  <si>
    <t>0211</t>
    <phoneticPr fontId="19"/>
  </si>
  <si>
    <t>11/29-30</t>
    <phoneticPr fontId="19"/>
  </si>
  <si>
    <t>2348</t>
    <phoneticPr fontId="19"/>
  </si>
  <si>
    <t>12/1-1</t>
    <phoneticPr fontId="19"/>
  </si>
  <si>
    <t>11/28-28</t>
    <phoneticPr fontId="19"/>
  </si>
  <si>
    <t>11/30-30</t>
    <phoneticPr fontId="19"/>
  </si>
  <si>
    <t>11/30-12/1</t>
    <phoneticPr fontId="19"/>
  </si>
  <si>
    <t>0331</t>
    <phoneticPr fontId="2"/>
  </si>
  <si>
    <t>0205</t>
    <phoneticPr fontId="19"/>
  </si>
  <si>
    <t>0205</t>
    <phoneticPr fontId="2"/>
  </si>
  <si>
    <t>2351</t>
    <phoneticPr fontId="2"/>
  </si>
  <si>
    <t>2363</t>
    <phoneticPr fontId="2"/>
  </si>
  <si>
    <t>2352</t>
    <phoneticPr fontId="2"/>
  </si>
  <si>
    <t>2409</t>
    <phoneticPr fontId="19"/>
  </si>
  <si>
    <t>0448</t>
    <phoneticPr fontId="19"/>
  </si>
  <si>
    <t>0169</t>
    <phoneticPr fontId="19"/>
  </si>
  <si>
    <t>0449</t>
    <phoneticPr fontId="19"/>
  </si>
  <si>
    <t>11/24-25</t>
    <phoneticPr fontId="19"/>
  </si>
  <si>
    <t>※ SKY GLORY 2347N YOKOHAMA SKIPにつき、SKY AURORA 2347NにてCOVER</t>
    <phoneticPr fontId="19"/>
  </si>
  <si>
    <t>11/21-21</t>
    <phoneticPr fontId="19"/>
  </si>
  <si>
    <t>☆</t>
    <phoneticPr fontId="19"/>
  </si>
  <si>
    <t>☆ SKY GLORY 2348N KOBE SKIPにつき、SKY AURORA 2348NにてCOVER</t>
    <phoneticPr fontId="19"/>
  </si>
  <si>
    <t>2349</t>
    <phoneticPr fontId="19"/>
  </si>
  <si>
    <t>12/6-7</t>
    <phoneticPr fontId="19"/>
  </si>
  <si>
    <t>0212</t>
    <phoneticPr fontId="19"/>
  </si>
  <si>
    <t>12/8-8</t>
    <phoneticPr fontId="19"/>
  </si>
  <si>
    <t>12/5-5</t>
    <phoneticPr fontId="19"/>
  </si>
  <si>
    <t>12/6-6</t>
    <phoneticPr fontId="19"/>
  </si>
  <si>
    <t>12/7-8</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</si>
</sst>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
      <sz val="14"/>
      <name val="ＭＳ Ｐゴシック"/>
      <family val="3"/>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221">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3" xfId="1" quotePrefix="1" applyNumberFormat="1" applyFont="1" applyBorder="1" applyAlignment="1">
      <alignment horizontal="center"/>
    </xf>
    <xf numFmtId="177" fontId="15" fillId="0" borderId="44" xfId="1" quotePrefix="1" applyNumberFormat="1" applyFont="1" applyBorder="1" applyAlignment="1">
      <alignment horizontal="center"/>
    </xf>
    <xf numFmtId="177" fontId="15" fillId="0" borderId="45"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6"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2" borderId="6" xfId="1" applyNumberFormat="1" applyFont="1" applyFill="1" applyBorder="1" applyAlignment="1">
      <alignment horizontal="center"/>
    </xf>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177" fontId="60" fillId="0" borderId="0" xfId="1" quotePrefix="1" applyNumberFormat="1" applyFont="1" applyAlignment="1">
      <alignment horizontal="center"/>
    </xf>
    <xf numFmtId="177" fontId="60" fillId="0" borderId="0" xfId="1" applyNumberFormat="1" applyFont="1" applyAlignment="1">
      <alignment horizontal="center"/>
    </xf>
    <xf numFmtId="0" fontId="79" fillId="0" borderId="0" xfId="0" applyFont="1" applyAlignment="1">
      <alignment horizontal="right"/>
    </xf>
    <xf numFmtId="0" fontId="43" fillId="0" borderId="0" xfId="0" applyFont="1" applyAlignment="1">
      <alignment horizontal="right" vertical="center"/>
    </xf>
    <xf numFmtId="0" fontId="81" fillId="0" borderId="0" xfId="0" applyFont="1" applyAlignment="1">
      <alignment horizontal="right"/>
    </xf>
    <xf numFmtId="0" fontId="80" fillId="0" borderId="0" xfId="0" applyFont="1" applyAlignment="1">
      <alignment horizontal="right"/>
    </xf>
    <xf numFmtId="0" fontId="0" fillId="0" borderId="14" xfId="0" applyBorder="1">
      <alignment vertical="center"/>
    </xf>
    <xf numFmtId="49" fontId="76" fillId="2" borderId="16" xfId="1" applyNumberFormat="1" applyFont="1" applyFill="1" applyBorder="1" applyAlignment="1">
      <alignment horizontal="right"/>
    </xf>
    <xf numFmtId="14" fontId="76" fillId="0" borderId="42" xfId="1" applyNumberFormat="1" applyFont="1" applyBorder="1" applyAlignment="1">
      <alignment horizontal="left"/>
    </xf>
    <xf numFmtId="177" fontId="82" fillId="0" borderId="6" xfId="1" applyNumberFormat="1" applyFont="1" applyBorder="1" applyAlignment="1">
      <alignment horizontal="center"/>
    </xf>
    <xf numFmtId="177" fontId="82" fillId="0" borderId="6" xfId="1" quotePrefix="1" applyNumberFormat="1" applyFont="1" applyBorder="1" applyAlignment="1">
      <alignment horizontal="center"/>
    </xf>
    <xf numFmtId="14" fontId="76" fillId="2" borderId="20" xfId="1" applyNumberFormat="1" applyFont="1" applyFill="1" applyBorder="1"/>
    <xf numFmtId="49" fontId="76" fillId="2" borderId="28" xfId="1" applyNumberFormat="1" applyFont="1" applyFill="1" applyBorder="1" applyAlignment="1">
      <alignment horizontal="right"/>
    </xf>
    <xf numFmtId="14" fontId="76" fillId="0" borderId="28" xfId="1" applyNumberFormat="1" applyFont="1" applyBorder="1" applyAlignment="1">
      <alignment horizontal="left"/>
    </xf>
    <xf numFmtId="177" fontId="82" fillId="0" borderId="21" xfId="1" applyNumberFormat="1" applyFont="1" applyBorder="1" applyAlignment="1">
      <alignment horizontal="center"/>
    </xf>
    <xf numFmtId="177" fontId="82" fillId="0" borderId="21" xfId="1" quotePrefix="1" applyNumberFormat="1" applyFont="1" applyBorder="1" applyAlignment="1">
      <alignment horizontal="center"/>
    </xf>
    <xf numFmtId="177" fontId="82" fillId="0" borderId="8" xfId="1" quotePrefix="1" applyNumberFormat="1" applyFont="1" applyBorder="1" applyAlignment="1">
      <alignment horizontal="center"/>
    </xf>
    <xf numFmtId="177" fontId="82" fillId="0" borderId="41" xfId="1" quotePrefix="1" applyNumberFormat="1" applyFont="1" applyBorder="1" applyAlignment="1">
      <alignment horizontal="center"/>
    </xf>
    <xf numFmtId="177" fontId="82" fillId="0" borderId="10" xfId="1" quotePrefix="1" applyNumberFormat="1" applyFont="1" applyBorder="1" applyAlignment="1">
      <alignment horizontal="center"/>
    </xf>
    <xf numFmtId="177" fontId="1" fillId="0" borderId="0" xfId="1" applyNumberFormat="1" applyAlignment="1">
      <alignment horizontal="center"/>
    </xf>
    <xf numFmtId="177" fontId="1" fillId="0" borderId="0" xfId="1" quotePrefix="1" applyNumberFormat="1" applyAlignment="1">
      <alignment horizontal="center"/>
    </xf>
    <xf numFmtId="49" fontId="7" fillId="0" borderId="37" xfId="1" applyNumberFormat="1" applyFont="1" applyBorder="1" applyAlignment="1">
      <alignment horizontal="right"/>
    </xf>
    <xf numFmtId="0" fontId="9" fillId="0" borderId="37" xfId="1" applyFont="1" applyBorder="1"/>
    <xf numFmtId="14" fontId="76" fillId="2" borderId="47" xfId="1" applyNumberFormat="1" applyFont="1" applyFill="1" applyBorder="1"/>
    <xf numFmtId="49" fontId="76" fillId="2" borderId="0" xfId="1" applyNumberFormat="1" applyFont="1" applyFill="1" applyAlignment="1">
      <alignment horizontal="right"/>
    </xf>
    <xf numFmtId="14" fontId="76" fillId="0" borderId="0" xfId="1" applyNumberFormat="1" applyFont="1" applyAlignment="1">
      <alignment horizontal="left"/>
    </xf>
    <xf numFmtId="177" fontId="82" fillId="0" borderId="41" xfId="1" applyNumberFormat="1" applyFont="1" applyBorder="1" applyAlignment="1">
      <alignment horizontal="center"/>
    </xf>
    <xf numFmtId="177" fontId="82" fillId="0" borderId="7" xfId="1" quotePrefix="1" applyNumberFormat="1" applyFont="1" applyBorder="1" applyAlignment="1">
      <alignment horizontal="center"/>
    </xf>
    <xf numFmtId="177" fontId="82" fillId="0" borderId="48" xfId="1" quotePrefix="1" applyNumberFormat="1" applyFont="1" applyBorder="1" applyAlignment="1">
      <alignment horizontal="center"/>
    </xf>
    <xf numFmtId="177" fontId="60" fillId="0" borderId="6" xfId="1" quotePrefix="1" applyNumberFormat="1" applyFont="1" applyBorder="1" applyAlignment="1">
      <alignment horizontal="center"/>
    </xf>
    <xf numFmtId="14" fontId="61" fillId="0" borderId="6" xfId="0" quotePrefix="1" applyNumberFormat="1" applyFont="1" applyBorder="1" applyAlignment="1">
      <alignment horizontal="center"/>
    </xf>
    <xf numFmtId="177" fontId="82" fillId="0" borderId="9" xfId="1" applyNumberFormat="1" applyFont="1" applyBorder="1" applyAlignment="1">
      <alignment horizontal="center"/>
    </xf>
    <xf numFmtId="14" fontId="15" fillId="0" borderId="19" xfId="1" applyNumberFormat="1" applyFont="1" applyBorder="1"/>
    <xf numFmtId="49" fontId="76" fillId="2" borderId="49" xfId="1" applyNumberFormat="1" applyFont="1" applyFill="1" applyBorder="1" applyAlignment="1">
      <alignment horizontal="right"/>
    </xf>
    <xf numFmtId="14" fontId="76" fillId="0" borderId="49" xfId="1" applyNumberFormat="1" applyFont="1" applyBorder="1" applyAlignment="1">
      <alignment horizontal="left"/>
    </xf>
    <xf numFmtId="177" fontId="82" fillId="0" borderId="7" xfId="1" applyNumberFormat="1" applyFont="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xf numFmtId="49" fontId="76" fillId="2" borderId="0" xfId="1" applyNumberFormat="1" applyFont="1" applyFill="1" applyBorder="1" applyAlignment="1">
      <alignment horizontal="right"/>
    </xf>
    <xf numFmtId="14" fontId="76" fillId="0" borderId="0" xfId="1" applyNumberFormat="1" applyFont="1" applyBorder="1" applyAlignment="1">
      <alignment horizontal="left"/>
    </xf>
    <xf numFmtId="14" fontId="61" fillId="0" borderId="7" xfId="0" quotePrefix="1" applyNumberFormat="1" applyFont="1" applyBorder="1" applyAlignment="1">
      <alignment horizontal="center"/>
    </xf>
    <xf numFmtId="177" fontId="82" fillId="0" borderId="48" xfId="1" applyNumberFormat="1" applyFont="1" applyBorder="1" applyAlignment="1">
      <alignment horizontal="center"/>
    </xf>
    <xf numFmtId="14" fontId="76" fillId="2" borderId="50" xfId="1" applyNumberFormat="1" applyFont="1" applyFill="1" applyBorder="1"/>
    <xf numFmtId="49" fontId="76" fillId="2" borderId="42" xfId="1" applyNumberFormat="1" applyFont="1" applyFill="1" applyBorder="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7"/>
  <sheetViews>
    <sheetView zoomScaleNormal="100" workbookViewId="0">
      <selection activeCell="K13" sqref="K13"/>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04">
        <v>45238</v>
      </c>
      <c r="U2" s="204"/>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12" t="s">
        <v>8</v>
      </c>
      <c r="C8" s="213"/>
      <c r="D8" s="213"/>
      <c r="E8" s="213"/>
      <c r="F8" s="213"/>
      <c r="G8" s="213"/>
      <c r="H8" s="213"/>
      <c r="I8" s="213"/>
      <c r="J8" s="213"/>
      <c r="M8" s="159" t="s">
        <v>9</v>
      </c>
      <c r="N8" s="42"/>
      <c r="O8" s="43"/>
      <c r="P8" s="42"/>
      <c r="Q8" s="42"/>
      <c r="R8" s="42"/>
      <c r="S8" s="42"/>
      <c r="T8" s="55"/>
    </row>
    <row r="9" spans="1:24" ht="19.5" x14ac:dyDescent="0.3">
      <c r="B9" s="205" t="s">
        <v>10</v>
      </c>
      <c r="C9" s="206"/>
      <c r="D9" s="206"/>
      <c r="E9" s="206"/>
      <c r="F9" s="21"/>
      <c r="G9" s="21"/>
      <c r="H9" s="21"/>
      <c r="I9" s="21"/>
      <c r="M9" s="208" t="s">
        <v>11</v>
      </c>
      <c r="N9" s="208"/>
      <c r="O9" s="208"/>
      <c r="P9" s="208"/>
      <c r="Q9" s="208"/>
      <c r="R9" s="208"/>
      <c r="S9" s="208"/>
      <c r="T9" s="208"/>
      <c r="U9" s="208"/>
      <c r="V9" s="208"/>
      <c r="W9" s="127"/>
    </row>
    <row r="10" spans="1:24" ht="15.95" customHeight="1" thickBot="1" x14ac:dyDescent="0.3">
      <c r="B10" s="207"/>
      <c r="C10" s="207"/>
      <c r="D10" s="207"/>
      <c r="E10" s="207"/>
      <c r="F10" s="29"/>
      <c r="G10" s="29"/>
      <c r="H10" s="1"/>
      <c r="I10" s="31"/>
      <c r="J10" s="29"/>
      <c r="M10" s="211"/>
      <c r="N10" s="211"/>
      <c r="O10" s="211"/>
      <c r="P10" s="211"/>
      <c r="Q10" s="211"/>
      <c r="R10" s="211"/>
      <c r="S10" s="211"/>
      <c r="T10" s="211"/>
      <c r="U10" s="211"/>
      <c r="V10" s="211"/>
      <c r="W10" s="127"/>
    </row>
    <row r="11" spans="1:24" ht="15.95" customHeight="1" thickBot="1" x14ac:dyDescent="0.2">
      <c r="B11" s="24" t="s">
        <v>12</v>
      </c>
      <c r="C11" s="52" t="s">
        <v>13</v>
      </c>
      <c r="D11" s="51"/>
      <c r="E11" s="25" t="s">
        <v>14</v>
      </c>
      <c r="F11" s="25" t="s">
        <v>15</v>
      </c>
      <c r="G11" s="25" t="s">
        <v>16</v>
      </c>
      <c r="H11" s="25" t="s">
        <v>17</v>
      </c>
      <c r="I11" s="27" t="s">
        <v>18</v>
      </c>
      <c r="J11" s="26" t="s">
        <v>14</v>
      </c>
      <c r="M11" s="125" t="s">
        <v>19</v>
      </c>
      <c r="N11" s="52" t="s">
        <v>13</v>
      </c>
      <c r="O11" s="51"/>
      <c r="P11" s="25" t="s">
        <v>14</v>
      </c>
      <c r="Q11" s="25" t="s">
        <v>20</v>
      </c>
      <c r="R11" s="25" t="s">
        <v>21</v>
      </c>
      <c r="S11" s="25" t="s">
        <v>22</v>
      </c>
      <c r="T11" s="25" t="s">
        <v>23</v>
      </c>
      <c r="U11" s="27" t="s">
        <v>24</v>
      </c>
      <c r="V11" s="25" t="s">
        <v>14</v>
      </c>
      <c r="W11" s="27" t="s">
        <v>20</v>
      </c>
      <c r="X11" s="174"/>
    </row>
    <row r="12" spans="1:24" ht="15.95" customHeight="1" x14ac:dyDescent="0.15">
      <c r="A12" s="105"/>
      <c r="B12" s="10" t="s">
        <v>25</v>
      </c>
      <c r="C12" s="2" t="s">
        <v>85</v>
      </c>
      <c r="D12" s="6" t="s">
        <v>26</v>
      </c>
      <c r="E12" s="57">
        <v>45241</v>
      </c>
      <c r="F12" s="57">
        <f>E12+2</f>
        <v>45243</v>
      </c>
      <c r="G12" s="57">
        <f>F12</f>
        <v>45243</v>
      </c>
      <c r="H12" s="57">
        <f>G12+1</f>
        <v>45244</v>
      </c>
      <c r="I12" s="99" t="s">
        <v>27</v>
      </c>
      <c r="J12" s="99">
        <f>H12+3</f>
        <v>45247</v>
      </c>
      <c r="K12" s="174"/>
      <c r="L12" s="105"/>
      <c r="M12" s="126" t="s">
        <v>28</v>
      </c>
      <c r="N12" s="165" t="s">
        <v>91</v>
      </c>
      <c r="O12" s="164" t="s">
        <v>29</v>
      </c>
      <c r="P12" s="57">
        <v>45242</v>
      </c>
      <c r="Q12" s="57" t="s">
        <v>30</v>
      </c>
      <c r="R12" s="57">
        <f>P12+2</f>
        <v>45244</v>
      </c>
      <c r="S12" s="57" t="s">
        <v>30</v>
      </c>
      <c r="T12" s="57">
        <f>P12+1</f>
        <v>45243</v>
      </c>
      <c r="U12" s="68" t="s">
        <v>30</v>
      </c>
      <c r="V12" s="57">
        <f>P12+3</f>
        <v>45245</v>
      </c>
      <c r="W12" s="67" t="s">
        <v>30</v>
      </c>
    </row>
    <row r="13" spans="1:24" ht="15.95" customHeight="1" x14ac:dyDescent="0.15">
      <c r="A13" s="105"/>
      <c r="B13" s="161" t="s">
        <v>82</v>
      </c>
      <c r="C13" s="13" t="s">
        <v>84</v>
      </c>
      <c r="D13" s="33" t="s">
        <v>31</v>
      </c>
      <c r="E13" s="58">
        <f>E12+1</f>
        <v>45242</v>
      </c>
      <c r="F13" s="58">
        <f>E13+2</f>
        <v>45244</v>
      </c>
      <c r="G13" s="58">
        <f>F13</f>
        <v>45244</v>
      </c>
      <c r="H13" s="84">
        <f>G13+2</f>
        <v>45246</v>
      </c>
      <c r="I13" s="95" t="s">
        <v>27</v>
      </c>
      <c r="J13" s="59">
        <f>H13+2</f>
        <v>45248</v>
      </c>
      <c r="K13" s="103"/>
      <c r="L13" s="105"/>
      <c r="M13" s="15" t="s">
        <v>32</v>
      </c>
      <c r="N13" s="13" t="s">
        <v>92</v>
      </c>
      <c r="O13" s="33" t="s">
        <v>33</v>
      </c>
      <c r="P13" s="84">
        <f>P12+1</f>
        <v>45243</v>
      </c>
      <c r="Q13" s="84">
        <f>P12</f>
        <v>45242</v>
      </c>
      <c r="R13" s="58">
        <f>P13+1</f>
        <v>45244</v>
      </c>
      <c r="S13" s="58">
        <f>R13</f>
        <v>45244</v>
      </c>
      <c r="T13" s="58">
        <f>P13+2</f>
        <v>45245</v>
      </c>
      <c r="U13" s="95">
        <f>P13+2</f>
        <v>45245</v>
      </c>
      <c r="V13" s="84">
        <f>P13+3</f>
        <v>45246</v>
      </c>
      <c r="W13" s="128" t="s">
        <v>30</v>
      </c>
    </row>
    <row r="14" spans="1:24" ht="15.95" customHeight="1" thickBot="1" x14ac:dyDescent="0.2">
      <c r="A14" s="105"/>
      <c r="B14" s="5" t="s">
        <v>34</v>
      </c>
      <c r="C14" s="14" t="s">
        <v>86</v>
      </c>
      <c r="D14" s="34" t="s">
        <v>33</v>
      </c>
      <c r="E14" s="83">
        <f>E12+3</f>
        <v>45244</v>
      </c>
      <c r="F14" s="60">
        <f>E14+3</f>
        <v>45247</v>
      </c>
      <c r="G14" s="60">
        <f>F14</f>
        <v>45247</v>
      </c>
      <c r="H14" s="60">
        <f>G14+1</f>
        <v>45248</v>
      </c>
      <c r="I14" s="119" t="s">
        <v>35</v>
      </c>
      <c r="J14" s="89">
        <f>H14+2</f>
        <v>45250</v>
      </c>
      <c r="K14" s="113"/>
      <c r="L14" s="105"/>
      <c r="M14" s="161" t="s">
        <v>36</v>
      </c>
      <c r="N14" s="13" t="s">
        <v>93</v>
      </c>
      <c r="O14" s="33" t="s">
        <v>37</v>
      </c>
      <c r="P14" s="86">
        <f>P12-2</f>
        <v>45240</v>
      </c>
      <c r="Q14" s="86" t="s">
        <v>30</v>
      </c>
      <c r="R14" s="61">
        <f>P14+6</f>
        <v>45246</v>
      </c>
      <c r="S14" s="61" t="s">
        <v>30</v>
      </c>
      <c r="T14" s="61" t="s">
        <v>30</v>
      </c>
      <c r="U14" s="69">
        <f>P14+6</f>
        <v>45246</v>
      </c>
      <c r="V14" s="86">
        <f>P14+7</f>
        <v>45247</v>
      </c>
      <c r="W14" s="129" t="s">
        <v>30</v>
      </c>
    </row>
    <row r="15" spans="1:24" ht="15.95" customHeight="1" thickBot="1" x14ac:dyDescent="0.2">
      <c r="A15" s="105"/>
      <c r="B15" s="10" t="s">
        <v>25</v>
      </c>
      <c r="C15" s="2" t="s">
        <v>102</v>
      </c>
      <c r="D15" s="6" t="s">
        <v>26</v>
      </c>
      <c r="E15" s="71">
        <f>E12+7</f>
        <v>45248</v>
      </c>
      <c r="F15" s="57">
        <f>E15+2</f>
        <v>45250</v>
      </c>
      <c r="G15" s="57">
        <f>F15</f>
        <v>45250</v>
      </c>
      <c r="H15" s="57">
        <f>G15+1</f>
        <v>45251</v>
      </c>
      <c r="I15" s="99" t="s">
        <v>27</v>
      </c>
      <c r="J15" s="85">
        <f>H15+3</f>
        <v>45254</v>
      </c>
      <c r="K15" s="101"/>
      <c r="L15" s="105"/>
      <c r="M15" s="5" t="s">
        <v>32</v>
      </c>
      <c r="N15" s="14" t="s">
        <v>94</v>
      </c>
      <c r="O15" s="34" t="s">
        <v>33</v>
      </c>
      <c r="P15" s="83">
        <f>V13</f>
        <v>45246</v>
      </c>
      <c r="Q15" s="83" t="s">
        <v>30</v>
      </c>
      <c r="R15" s="60">
        <f>P15+2</f>
        <v>45248</v>
      </c>
      <c r="S15" s="60">
        <f>P15+1</f>
        <v>45247</v>
      </c>
      <c r="T15" s="60">
        <f>P15+1</f>
        <v>45247</v>
      </c>
      <c r="U15" s="119" t="s">
        <v>30</v>
      </c>
      <c r="V15" s="83">
        <f>P15+4</f>
        <v>45250</v>
      </c>
      <c r="W15" s="130">
        <f>P15+3</f>
        <v>45249</v>
      </c>
    </row>
    <row r="16" spans="1:24" ht="15.95" customHeight="1" x14ac:dyDescent="0.15">
      <c r="A16" s="105"/>
      <c r="B16" s="161" t="s">
        <v>79</v>
      </c>
      <c r="C16" s="13" t="s">
        <v>83</v>
      </c>
      <c r="D16" s="33" t="s">
        <v>31</v>
      </c>
      <c r="E16" s="82">
        <f>E13+7</f>
        <v>45249</v>
      </c>
      <c r="F16" s="63">
        <f>E16+2</f>
        <v>45251</v>
      </c>
      <c r="G16" s="63">
        <f>F16</f>
        <v>45251</v>
      </c>
      <c r="H16" s="63">
        <f>G16+2</f>
        <v>45253</v>
      </c>
      <c r="I16" s="99" t="s">
        <v>27</v>
      </c>
      <c r="J16" s="85">
        <f>H16+2</f>
        <v>45255</v>
      </c>
      <c r="K16" s="114"/>
      <c r="L16" s="173"/>
      <c r="M16" s="126" t="s">
        <v>28</v>
      </c>
      <c r="N16" s="165" t="s">
        <v>108</v>
      </c>
      <c r="O16" s="164" t="s">
        <v>29</v>
      </c>
      <c r="P16" s="57">
        <f>P12+7</f>
        <v>45249</v>
      </c>
      <c r="Q16" s="57" t="s">
        <v>30</v>
      </c>
      <c r="R16" s="57">
        <f>T16+1</f>
        <v>45251</v>
      </c>
      <c r="S16" s="57" t="s">
        <v>30</v>
      </c>
      <c r="T16" s="57">
        <f>P16+1</f>
        <v>45250</v>
      </c>
      <c r="U16" s="68" t="s">
        <v>30</v>
      </c>
      <c r="V16" s="57">
        <f>R16+1</f>
        <v>45252</v>
      </c>
      <c r="W16" s="67" t="s">
        <v>30</v>
      </c>
    </row>
    <row r="17" spans="1:25" ht="15.95" customHeight="1" thickBot="1" x14ac:dyDescent="0.2">
      <c r="A17" s="105"/>
      <c r="B17" s="5" t="s">
        <v>34</v>
      </c>
      <c r="C17" s="14" t="s">
        <v>103</v>
      </c>
      <c r="D17" s="34" t="s">
        <v>33</v>
      </c>
      <c r="E17" s="83">
        <f>E14+7</f>
        <v>45251</v>
      </c>
      <c r="F17" s="60">
        <f>E17+3</f>
        <v>45254</v>
      </c>
      <c r="G17" s="60">
        <f t="shared" ref="G17" si="0">+F17</f>
        <v>45254</v>
      </c>
      <c r="H17" s="60">
        <f>G17+1</f>
        <v>45255</v>
      </c>
      <c r="I17" s="119" t="s">
        <v>35</v>
      </c>
      <c r="J17" s="89">
        <f>H17+2</f>
        <v>45257</v>
      </c>
      <c r="M17" s="15" t="s">
        <v>32</v>
      </c>
      <c r="N17" s="13" t="s">
        <v>109</v>
      </c>
      <c r="O17" s="33" t="s">
        <v>33</v>
      </c>
      <c r="P17" s="84">
        <f>P16+1</f>
        <v>45250</v>
      </c>
      <c r="Q17" s="84">
        <f>W15</f>
        <v>45249</v>
      </c>
      <c r="R17" s="58">
        <f>P17+1</f>
        <v>45251</v>
      </c>
      <c r="S17" s="58">
        <f>R17</f>
        <v>45251</v>
      </c>
      <c r="T17" s="58">
        <f>S17+1</f>
        <v>45252</v>
      </c>
      <c r="U17" s="95">
        <f>T17</f>
        <v>45252</v>
      </c>
      <c r="V17" s="84">
        <f>T17+1</f>
        <v>45253</v>
      </c>
      <c r="W17" s="128" t="s">
        <v>30</v>
      </c>
    </row>
    <row r="18" spans="1:25" ht="15.95" customHeight="1" x14ac:dyDescent="0.15">
      <c r="A18" s="105"/>
      <c r="B18" s="10" t="s">
        <v>25</v>
      </c>
      <c r="C18" s="2" t="s">
        <v>118</v>
      </c>
      <c r="D18" s="6" t="s">
        <v>26</v>
      </c>
      <c r="E18" s="71">
        <f>E15+7</f>
        <v>45255</v>
      </c>
      <c r="F18" s="57">
        <f>E18+2</f>
        <v>45257</v>
      </c>
      <c r="G18" s="57">
        <f t="shared" ref="G18:G20" si="1">+F18</f>
        <v>45257</v>
      </c>
      <c r="H18" s="57">
        <f>G18+1</f>
        <v>45258</v>
      </c>
      <c r="I18" s="99" t="s">
        <v>27</v>
      </c>
      <c r="J18" s="85">
        <f>H18+3</f>
        <v>45261</v>
      </c>
      <c r="K18" s="114"/>
      <c r="L18" s="171"/>
      <c r="M18" s="161" t="s">
        <v>36</v>
      </c>
      <c r="N18" s="13" t="s">
        <v>110</v>
      </c>
      <c r="O18" s="33" t="s">
        <v>37</v>
      </c>
      <c r="P18" s="86">
        <f>P14+7</f>
        <v>45247</v>
      </c>
      <c r="Q18" s="86" t="s">
        <v>30</v>
      </c>
      <c r="R18" s="61">
        <f>U18</f>
        <v>45253</v>
      </c>
      <c r="S18" s="61" t="s">
        <v>30</v>
      </c>
      <c r="T18" s="61" t="s">
        <v>30</v>
      </c>
      <c r="U18" s="69">
        <f>P18+6</f>
        <v>45253</v>
      </c>
      <c r="V18" s="86">
        <f>U18+1</f>
        <v>45254</v>
      </c>
      <c r="W18" s="129" t="s">
        <v>30</v>
      </c>
    </row>
    <row r="19" spans="1:25" ht="15.95" customHeight="1" thickBot="1" x14ac:dyDescent="0.2">
      <c r="A19" s="105"/>
      <c r="B19" s="161" t="s">
        <v>82</v>
      </c>
      <c r="C19" s="13" t="s">
        <v>119</v>
      </c>
      <c r="D19" s="33" t="s">
        <v>31</v>
      </c>
      <c r="E19" s="82">
        <f>E18+1</f>
        <v>45256</v>
      </c>
      <c r="F19" s="63">
        <f>E19+2</f>
        <v>45258</v>
      </c>
      <c r="G19" s="63">
        <f t="shared" si="1"/>
        <v>45258</v>
      </c>
      <c r="H19" s="63">
        <f>G19+2</f>
        <v>45260</v>
      </c>
      <c r="I19" s="99" t="s">
        <v>27</v>
      </c>
      <c r="J19" s="85">
        <f>H19+2</f>
        <v>45262</v>
      </c>
      <c r="M19" s="5" t="s">
        <v>32</v>
      </c>
      <c r="N19" s="14" t="s">
        <v>111</v>
      </c>
      <c r="O19" s="34" t="s">
        <v>33</v>
      </c>
      <c r="P19" s="83">
        <f>V17</f>
        <v>45253</v>
      </c>
      <c r="Q19" s="83" t="s">
        <v>30</v>
      </c>
      <c r="R19" s="60">
        <f>P19+2</f>
        <v>45255</v>
      </c>
      <c r="S19" s="60">
        <f>P19+1</f>
        <v>45254</v>
      </c>
      <c r="T19" s="60">
        <f>S19</f>
        <v>45254</v>
      </c>
      <c r="U19" s="119" t="s">
        <v>38</v>
      </c>
      <c r="V19" s="83">
        <f>T19+3</f>
        <v>45257</v>
      </c>
      <c r="W19" s="130">
        <f>R19+1</f>
        <v>45256</v>
      </c>
    </row>
    <row r="20" spans="1:25" ht="15.95" customHeight="1" thickBot="1" x14ac:dyDescent="0.2">
      <c r="A20" s="105"/>
      <c r="B20" s="5" t="s">
        <v>34</v>
      </c>
      <c r="C20" s="14" t="s">
        <v>120</v>
      </c>
      <c r="D20" s="34" t="s">
        <v>33</v>
      </c>
      <c r="E20" s="83">
        <f>E17+7</f>
        <v>45258</v>
      </c>
      <c r="F20" s="60">
        <f>E20+3</f>
        <v>45261</v>
      </c>
      <c r="G20" s="60">
        <f t="shared" si="1"/>
        <v>45261</v>
      </c>
      <c r="H20" s="60">
        <f>G20+1</f>
        <v>45262</v>
      </c>
      <c r="I20" s="119" t="s">
        <v>35</v>
      </c>
      <c r="J20" s="89">
        <f>H20+2</f>
        <v>45264</v>
      </c>
      <c r="M20" s="126" t="s">
        <v>28</v>
      </c>
      <c r="N20" s="165" t="s">
        <v>125</v>
      </c>
      <c r="O20" s="164" t="s">
        <v>29</v>
      </c>
      <c r="P20" s="57">
        <f>P16+7</f>
        <v>45256</v>
      </c>
      <c r="Q20" s="57" t="s">
        <v>30</v>
      </c>
      <c r="R20" s="57">
        <f>T20+1</f>
        <v>45258</v>
      </c>
      <c r="S20" s="57" t="s">
        <v>30</v>
      </c>
      <c r="T20" s="57">
        <f>P20+1</f>
        <v>45257</v>
      </c>
      <c r="U20" s="68" t="s">
        <v>30</v>
      </c>
      <c r="V20" s="57">
        <f>R20+1</f>
        <v>45259</v>
      </c>
      <c r="W20" s="67" t="s">
        <v>30</v>
      </c>
    </row>
    <row r="21" spans="1:25" ht="15.95" customHeight="1" x14ac:dyDescent="0.15">
      <c r="A21" s="105"/>
      <c r="B21" s="10" t="s">
        <v>25</v>
      </c>
      <c r="C21" s="2" t="s">
        <v>138</v>
      </c>
      <c r="D21" s="6" t="s">
        <v>26</v>
      </c>
      <c r="E21" s="57">
        <f>E18+7</f>
        <v>45262</v>
      </c>
      <c r="F21" s="57">
        <f>E21+2</f>
        <v>45264</v>
      </c>
      <c r="G21" s="57">
        <f>+F21</f>
        <v>45264</v>
      </c>
      <c r="H21" s="57">
        <f>G21+1</f>
        <v>45265</v>
      </c>
      <c r="I21" s="99" t="s">
        <v>27</v>
      </c>
      <c r="J21" s="85">
        <f>H21+3</f>
        <v>45268</v>
      </c>
      <c r="L21" s="105"/>
      <c r="M21" s="15" t="s">
        <v>32</v>
      </c>
      <c r="N21" s="13" t="s">
        <v>126</v>
      </c>
      <c r="O21" s="33" t="s">
        <v>33</v>
      </c>
      <c r="P21" s="84">
        <f>P20+1</f>
        <v>45257</v>
      </c>
      <c r="Q21" s="84">
        <f>W19</f>
        <v>45256</v>
      </c>
      <c r="R21" s="58">
        <f>P21+1</f>
        <v>45258</v>
      </c>
      <c r="S21" s="58">
        <f>R21</f>
        <v>45258</v>
      </c>
      <c r="T21" s="58">
        <f>S21+1</f>
        <v>45259</v>
      </c>
      <c r="U21" s="95">
        <f>T21</f>
        <v>45259</v>
      </c>
      <c r="V21" s="84">
        <f>T21+1</f>
        <v>45260</v>
      </c>
      <c r="W21" s="128" t="s">
        <v>30</v>
      </c>
    </row>
    <row r="22" spans="1:25" ht="15.95" customHeight="1" x14ac:dyDescent="0.15">
      <c r="A22" s="105"/>
      <c r="B22" s="161" t="s">
        <v>79</v>
      </c>
      <c r="C22" s="13" t="s">
        <v>84</v>
      </c>
      <c r="D22" s="33" t="s">
        <v>31</v>
      </c>
      <c r="E22" s="84">
        <f>E21+1</f>
        <v>45263</v>
      </c>
      <c r="F22" s="84">
        <f>E22+2</f>
        <v>45265</v>
      </c>
      <c r="G22" s="84">
        <f>F22</f>
        <v>45265</v>
      </c>
      <c r="H22" s="84">
        <f>G22+2</f>
        <v>45267</v>
      </c>
      <c r="I22" s="95" t="s">
        <v>27</v>
      </c>
      <c r="J22" s="88">
        <f>H22+2</f>
        <v>45269</v>
      </c>
      <c r="L22" s="105"/>
      <c r="M22" s="161" t="s">
        <v>36</v>
      </c>
      <c r="N22" s="13" t="s">
        <v>127</v>
      </c>
      <c r="O22" s="33" t="s">
        <v>37</v>
      </c>
      <c r="P22" s="86">
        <f>P18+7</f>
        <v>45254</v>
      </c>
      <c r="Q22" s="86" t="s">
        <v>30</v>
      </c>
      <c r="R22" s="61">
        <f>U22</f>
        <v>45260</v>
      </c>
      <c r="S22" s="61" t="s">
        <v>30</v>
      </c>
      <c r="T22" s="61" t="s">
        <v>30</v>
      </c>
      <c r="U22" s="69">
        <f>P22+6</f>
        <v>45260</v>
      </c>
      <c r="V22" s="86">
        <f>U22+1</f>
        <v>45261</v>
      </c>
      <c r="W22" s="129" t="s">
        <v>30</v>
      </c>
    </row>
    <row r="23" spans="1:25" ht="15.95" customHeight="1" thickBot="1" x14ac:dyDescent="0.2">
      <c r="A23" s="105"/>
      <c r="B23" s="5" t="s">
        <v>34</v>
      </c>
      <c r="C23" s="14" t="s">
        <v>139</v>
      </c>
      <c r="D23" s="34" t="s">
        <v>33</v>
      </c>
      <c r="E23" s="83">
        <f>E22+2</f>
        <v>45265</v>
      </c>
      <c r="F23" s="60">
        <f>E23+3</f>
        <v>45268</v>
      </c>
      <c r="G23" s="60">
        <f>F23</f>
        <v>45268</v>
      </c>
      <c r="H23" s="60">
        <f>G23+1</f>
        <v>45269</v>
      </c>
      <c r="I23" s="119" t="s">
        <v>35</v>
      </c>
      <c r="J23" s="89">
        <f>H23+2</f>
        <v>45271</v>
      </c>
      <c r="L23" s="105"/>
      <c r="M23" s="5" t="s">
        <v>32</v>
      </c>
      <c r="N23" s="14" t="s">
        <v>128</v>
      </c>
      <c r="O23" s="34" t="s">
        <v>33</v>
      </c>
      <c r="P23" s="83">
        <f>V21</f>
        <v>45260</v>
      </c>
      <c r="Q23" s="83" t="s">
        <v>30</v>
      </c>
      <c r="R23" s="60">
        <f>P23+2</f>
        <v>45262</v>
      </c>
      <c r="S23" s="60">
        <f>P23+1</f>
        <v>45261</v>
      </c>
      <c r="T23" s="60">
        <f>S23</f>
        <v>45261</v>
      </c>
      <c r="U23" s="119" t="s">
        <v>38</v>
      </c>
      <c r="V23" s="83">
        <f>T23+3</f>
        <v>45264</v>
      </c>
      <c r="W23" s="130">
        <f>R23+1</f>
        <v>45263</v>
      </c>
    </row>
    <row r="24" spans="1:25" ht="15.95" customHeight="1" x14ac:dyDescent="0.15">
      <c r="B24" s="132"/>
      <c r="D24" s="35"/>
      <c r="E24" s="72"/>
      <c r="F24" s="72"/>
      <c r="I24" s="90"/>
      <c r="J24" s="72"/>
      <c r="K24" s="72"/>
      <c r="L24" s="105"/>
      <c r="M24" s="126" t="s">
        <v>28</v>
      </c>
      <c r="N24" s="165" t="s">
        <v>144</v>
      </c>
      <c r="O24" s="164" t="s">
        <v>29</v>
      </c>
      <c r="P24" s="57">
        <f>P20+7</f>
        <v>45263</v>
      </c>
      <c r="Q24" s="57" t="s">
        <v>30</v>
      </c>
      <c r="R24" s="57">
        <f>T24+1</f>
        <v>45265</v>
      </c>
      <c r="S24" s="57" t="s">
        <v>30</v>
      </c>
      <c r="T24" s="57">
        <f>P24+1</f>
        <v>45264</v>
      </c>
      <c r="U24" s="68" t="s">
        <v>30</v>
      </c>
      <c r="V24" s="57">
        <f>R24+1</f>
        <v>45266</v>
      </c>
      <c r="W24" s="67" t="s">
        <v>30</v>
      </c>
    </row>
    <row r="25" spans="1:25" ht="15.95" customHeight="1" x14ac:dyDescent="0.15">
      <c r="B25" s="205" t="s">
        <v>39</v>
      </c>
      <c r="C25" s="205"/>
      <c r="D25" s="205"/>
      <c r="E25" s="205"/>
      <c r="F25" s="205"/>
      <c r="G25" s="205"/>
      <c r="H25" s="36"/>
      <c r="I25" s="36"/>
      <c r="J25" s="36"/>
      <c r="L25" s="105"/>
      <c r="M25" s="15" t="s">
        <v>32</v>
      </c>
      <c r="N25" s="13" t="s">
        <v>145</v>
      </c>
      <c r="O25" s="33" t="s">
        <v>33</v>
      </c>
      <c r="P25" s="84">
        <f>P24+1</f>
        <v>45264</v>
      </c>
      <c r="Q25" s="84">
        <f>W23</f>
        <v>45263</v>
      </c>
      <c r="R25" s="58">
        <f>P25+1</f>
        <v>45265</v>
      </c>
      <c r="S25" s="58">
        <f>R25</f>
        <v>45265</v>
      </c>
      <c r="T25" s="58">
        <f>S25+1</f>
        <v>45266</v>
      </c>
      <c r="U25" s="95">
        <f>T25</f>
        <v>45266</v>
      </c>
      <c r="V25" s="84">
        <f>T25+1</f>
        <v>45267</v>
      </c>
      <c r="W25" s="128" t="s">
        <v>30</v>
      </c>
    </row>
    <row r="26" spans="1:25" ht="15.95" customHeight="1" thickBot="1" x14ac:dyDescent="0.2">
      <c r="B26" s="205"/>
      <c r="C26" s="205"/>
      <c r="D26" s="205"/>
      <c r="E26" s="205"/>
      <c r="F26" s="205"/>
      <c r="G26" s="205"/>
      <c r="H26" s="36"/>
      <c r="L26" s="105"/>
      <c r="M26" s="161" t="s">
        <v>36</v>
      </c>
      <c r="N26" s="13" t="s">
        <v>146</v>
      </c>
      <c r="O26" s="33" t="s">
        <v>37</v>
      </c>
      <c r="P26" s="86">
        <f>P22+7</f>
        <v>45261</v>
      </c>
      <c r="Q26" s="86" t="s">
        <v>30</v>
      </c>
      <c r="R26" s="61">
        <f>U26</f>
        <v>45267</v>
      </c>
      <c r="S26" s="61" t="s">
        <v>30</v>
      </c>
      <c r="T26" s="61" t="s">
        <v>30</v>
      </c>
      <c r="U26" s="69">
        <f>P26+6</f>
        <v>45267</v>
      </c>
      <c r="V26" s="86">
        <f>U26+1</f>
        <v>45268</v>
      </c>
      <c r="W26" s="129" t="s">
        <v>30</v>
      </c>
    </row>
    <row r="27" spans="1:25" ht="15.95" customHeight="1" thickBot="1" x14ac:dyDescent="0.2">
      <c r="B27" s="3" t="s">
        <v>19</v>
      </c>
      <c r="C27" s="27" t="s">
        <v>13</v>
      </c>
      <c r="D27" s="28"/>
      <c r="E27" s="28" t="s">
        <v>14</v>
      </c>
      <c r="F27" s="25" t="s">
        <v>40</v>
      </c>
      <c r="G27" s="25" t="s">
        <v>41</v>
      </c>
      <c r="H27" s="27" t="s">
        <v>18</v>
      </c>
      <c r="I27" s="26" t="s">
        <v>14</v>
      </c>
      <c r="L27" s="105"/>
      <c r="M27" s="5" t="s">
        <v>32</v>
      </c>
      <c r="N27" s="14" t="s">
        <v>147</v>
      </c>
      <c r="O27" s="34" t="s">
        <v>33</v>
      </c>
      <c r="P27" s="83">
        <f>V25</f>
        <v>45267</v>
      </c>
      <c r="Q27" s="83" t="s">
        <v>30</v>
      </c>
      <c r="R27" s="60">
        <f>P27+2</f>
        <v>45269</v>
      </c>
      <c r="S27" s="60">
        <f>P27+1</f>
        <v>45268</v>
      </c>
      <c r="T27" s="60">
        <f>S27</f>
        <v>45268</v>
      </c>
      <c r="U27" s="119" t="s">
        <v>38</v>
      </c>
      <c r="V27" s="83">
        <f>T27+3</f>
        <v>45271</v>
      </c>
      <c r="W27" s="130">
        <f>R27+1</f>
        <v>45270</v>
      </c>
    </row>
    <row r="28" spans="1:25" ht="15.95" customHeight="1" x14ac:dyDescent="0.15">
      <c r="A28" s="105"/>
      <c r="B28" s="4" t="s">
        <v>42</v>
      </c>
      <c r="C28" s="13" t="s">
        <v>81</v>
      </c>
      <c r="D28" s="33" t="s">
        <v>33</v>
      </c>
      <c r="E28" s="162">
        <v>45242</v>
      </c>
      <c r="F28" s="58">
        <f>E28+2</f>
        <v>45244</v>
      </c>
      <c r="G28" s="61">
        <f>E28+4</f>
        <v>45246</v>
      </c>
      <c r="H28" s="92" t="s">
        <v>27</v>
      </c>
      <c r="I28" s="88">
        <f>G28+3</f>
        <v>45249</v>
      </c>
      <c r="L28" s="105"/>
      <c r="M28" s="132"/>
      <c r="R28" s="91"/>
      <c r="V28" s="81"/>
      <c r="W28" s="81"/>
    </row>
    <row r="29" spans="1:25" ht="15.95" customHeight="1" thickBot="1" x14ac:dyDescent="0.2">
      <c r="A29" s="105"/>
      <c r="B29" s="5" t="s">
        <v>34</v>
      </c>
      <c r="C29" s="14" t="s">
        <v>87</v>
      </c>
      <c r="D29" s="34" t="s">
        <v>33</v>
      </c>
      <c r="E29" s="93">
        <f>+E28+2</f>
        <v>45244</v>
      </c>
      <c r="F29" s="62">
        <v>45246</v>
      </c>
      <c r="G29" s="60" t="s">
        <v>30</v>
      </c>
      <c r="H29" s="119" t="s">
        <v>35</v>
      </c>
      <c r="I29" s="89">
        <f>F29+4</f>
        <v>45250</v>
      </c>
      <c r="L29" s="105"/>
      <c r="M29" s="16"/>
    </row>
    <row r="30" spans="1:25" ht="15.95" customHeight="1" x14ac:dyDescent="0.15">
      <c r="B30" s="4" t="s">
        <v>42</v>
      </c>
      <c r="C30" s="13" t="s">
        <v>97</v>
      </c>
      <c r="D30" s="33" t="s">
        <v>33</v>
      </c>
      <c r="E30" s="84">
        <f>E28+7</f>
        <v>45249</v>
      </c>
      <c r="F30" s="58">
        <f>E30+2</f>
        <v>45251</v>
      </c>
      <c r="G30" s="86">
        <f>F30+2</f>
        <v>45253</v>
      </c>
      <c r="H30" s="92" t="s">
        <v>27</v>
      </c>
      <c r="I30" s="88">
        <f>G30+3</f>
        <v>45256</v>
      </c>
      <c r="L30" s="105"/>
      <c r="X30" s="104"/>
      <c r="Y30" s="104"/>
    </row>
    <row r="31" spans="1:25" ht="15.95" customHeight="1" thickBot="1" x14ac:dyDescent="0.2">
      <c r="A31" s="105"/>
      <c r="B31" s="5" t="s">
        <v>34</v>
      </c>
      <c r="C31" s="14" t="s">
        <v>104</v>
      </c>
      <c r="D31" s="34" t="s">
        <v>33</v>
      </c>
      <c r="E31" s="62">
        <f>E30+2</f>
        <v>45251</v>
      </c>
      <c r="F31" s="62">
        <f>E31+2</f>
        <v>45253</v>
      </c>
      <c r="G31" s="60" t="s">
        <v>30</v>
      </c>
      <c r="H31" s="119" t="s">
        <v>35</v>
      </c>
      <c r="I31" s="163">
        <f>F31+4</f>
        <v>45257</v>
      </c>
      <c r="Y31" s="104"/>
    </row>
    <row r="32" spans="1:25" ht="15.95" customHeight="1" x14ac:dyDescent="0.15">
      <c r="A32" s="105"/>
      <c r="B32" s="4" t="s">
        <v>42</v>
      </c>
      <c r="C32" s="13" t="s">
        <v>112</v>
      </c>
      <c r="D32" s="33" t="s">
        <v>33</v>
      </c>
      <c r="E32" s="84">
        <f>E30+7</f>
        <v>45256</v>
      </c>
      <c r="F32" s="58">
        <f t="shared" ref="F32" si="2">E32+2</f>
        <v>45258</v>
      </c>
      <c r="G32" s="61">
        <f>F32+2</f>
        <v>45260</v>
      </c>
      <c r="H32" s="92" t="s">
        <v>27</v>
      </c>
      <c r="I32" s="88">
        <f>G32+3</f>
        <v>45263</v>
      </c>
      <c r="M32" s="214" t="s">
        <v>43</v>
      </c>
      <c r="N32" s="214"/>
      <c r="O32" s="214"/>
      <c r="P32" s="214"/>
      <c r="Q32" s="214"/>
      <c r="R32" s="214"/>
      <c r="S32" s="214"/>
      <c r="T32" s="214"/>
      <c r="U32" s="214"/>
      <c r="Y32" s="104"/>
    </row>
    <row r="33" spans="1:25" ht="15.95" customHeight="1" thickBot="1" x14ac:dyDescent="0.2">
      <c r="A33" s="105"/>
      <c r="B33" s="5" t="s">
        <v>34</v>
      </c>
      <c r="C33" s="14" t="s">
        <v>121</v>
      </c>
      <c r="D33" s="34" t="s">
        <v>33</v>
      </c>
      <c r="E33" s="93">
        <f>E32+2</f>
        <v>45258</v>
      </c>
      <c r="F33" s="62">
        <f>E33+2</f>
        <v>45260</v>
      </c>
      <c r="G33" s="60" t="s">
        <v>30</v>
      </c>
      <c r="H33" s="119" t="s">
        <v>35</v>
      </c>
      <c r="I33" s="89">
        <f>F33+4</f>
        <v>45264</v>
      </c>
      <c r="L33" s="105"/>
      <c r="M33" s="214"/>
      <c r="N33" s="214"/>
      <c r="O33" s="214"/>
      <c r="P33" s="214"/>
      <c r="Q33" s="214"/>
      <c r="R33" s="214"/>
      <c r="S33" s="214"/>
      <c r="T33" s="214"/>
      <c r="U33" s="214"/>
      <c r="X33" s="104"/>
      <c r="Y33" s="104"/>
    </row>
    <row r="34" spans="1:25" ht="15.95" customHeight="1" x14ac:dyDescent="0.15">
      <c r="A34" s="105"/>
      <c r="B34" s="4" t="s">
        <v>42</v>
      </c>
      <c r="C34" s="13" t="s">
        <v>133</v>
      </c>
      <c r="D34" s="33" t="s">
        <v>33</v>
      </c>
      <c r="E34" s="58">
        <f>E32+7</f>
        <v>45263</v>
      </c>
      <c r="F34" s="58">
        <f t="shared" ref="F34" si="3">+E34+2</f>
        <v>45265</v>
      </c>
      <c r="G34" s="61">
        <f>+F34+2</f>
        <v>45267</v>
      </c>
      <c r="H34" s="92" t="s">
        <v>27</v>
      </c>
      <c r="I34" s="59">
        <f>G34+3</f>
        <v>45270</v>
      </c>
      <c r="J34" s="29"/>
      <c r="L34" s="105"/>
      <c r="M34" s="214"/>
      <c r="N34" s="214"/>
      <c r="O34" s="214"/>
      <c r="P34" s="214"/>
      <c r="Q34" s="214"/>
      <c r="R34" s="214"/>
      <c r="S34" s="214"/>
      <c r="T34" s="214"/>
      <c r="U34" s="214"/>
      <c r="X34" s="104"/>
      <c r="Y34" s="104"/>
    </row>
    <row r="35" spans="1:25" ht="15.95" customHeight="1" thickBot="1" x14ac:dyDescent="0.25">
      <c r="A35" s="105"/>
      <c r="B35" s="5" t="s">
        <v>34</v>
      </c>
      <c r="C35" s="14" t="s">
        <v>140</v>
      </c>
      <c r="D35" s="34" t="s">
        <v>33</v>
      </c>
      <c r="E35" s="93">
        <f>E34+2</f>
        <v>45265</v>
      </c>
      <c r="F35" s="62">
        <f>E35+2</f>
        <v>45267</v>
      </c>
      <c r="G35" s="60" t="s">
        <v>30</v>
      </c>
      <c r="H35" s="119" t="s">
        <v>35</v>
      </c>
      <c r="I35" s="89">
        <f>F35+4</f>
        <v>45271</v>
      </c>
      <c r="J35" s="29"/>
      <c r="L35" s="105"/>
      <c r="M35" s="167"/>
      <c r="N35" s="167"/>
      <c r="O35" s="167"/>
      <c r="P35" s="167"/>
      <c r="Q35" s="167"/>
      <c r="R35" s="167"/>
      <c r="S35" s="167"/>
      <c r="T35" s="167"/>
      <c r="U35" s="167"/>
      <c r="X35" s="104"/>
      <c r="Y35" s="104"/>
    </row>
    <row r="36" spans="1:25" ht="15.95" customHeight="1" x14ac:dyDescent="0.15">
      <c r="A36" s="105"/>
      <c r="B36" s="132"/>
      <c r="C36" s="90"/>
      <c r="D36" s="35"/>
      <c r="E36" s="131"/>
      <c r="F36" s="72"/>
      <c r="G36" s="72"/>
      <c r="H36" s="131"/>
      <c r="I36" s="131"/>
      <c r="J36" s="29"/>
      <c r="L36" s="105"/>
      <c r="T36" s="22"/>
      <c r="X36" s="104"/>
      <c r="Y36" s="104"/>
    </row>
    <row r="37" spans="1:25" ht="15.95" customHeight="1" x14ac:dyDescent="0.15">
      <c r="A37" s="105"/>
      <c r="B37" s="208" t="s">
        <v>48</v>
      </c>
      <c r="C37" s="209"/>
      <c r="D37" s="209"/>
      <c r="E37" s="209"/>
      <c r="F37" s="36"/>
      <c r="G37" s="36"/>
      <c r="H37" s="36"/>
      <c r="M37" s="146" t="s">
        <v>44</v>
      </c>
      <c r="O37" s="147"/>
      <c r="P37" s="147"/>
      <c r="Q37" s="37"/>
      <c r="R37" s="37"/>
      <c r="S37" s="147"/>
      <c r="T37" s="146" t="s">
        <v>45</v>
      </c>
      <c r="U37" s="147"/>
      <c r="X37" s="104"/>
      <c r="Y37" s="104"/>
    </row>
    <row r="38" spans="1:25" ht="15.95" customHeight="1" thickBot="1" x14ac:dyDescent="0.2">
      <c r="A38" s="105"/>
      <c r="B38" s="210"/>
      <c r="C38" s="210"/>
      <c r="D38" s="210"/>
      <c r="E38" s="210"/>
      <c r="F38" s="23"/>
      <c r="G38" s="23"/>
      <c r="H38" s="23"/>
      <c r="I38" s="23"/>
      <c r="J38" s="29"/>
      <c r="M38" s="106"/>
      <c r="O38" s="147"/>
      <c r="P38" s="147"/>
      <c r="Q38" s="37"/>
      <c r="R38" s="37"/>
      <c r="S38" s="147"/>
      <c r="U38" s="147"/>
      <c r="X38" s="104"/>
      <c r="Y38" s="104"/>
    </row>
    <row r="39" spans="1:25" ht="15.95" customHeight="1" thickBot="1" x14ac:dyDescent="0.2">
      <c r="A39" s="105"/>
      <c r="B39" s="24" t="s">
        <v>19</v>
      </c>
      <c r="C39" s="52" t="s">
        <v>13</v>
      </c>
      <c r="D39" s="51"/>
      <c r="E39" s="25" t="s">
        <v>52</v>
      </c>
      <c r="F39" s="25" t="s">
        <v>53</v>
      </c>
      <c r="G39" s="25" t="s">
        <v>54</v>
      </c>
      <c r="H39" s="26" t="s">
        <v>52</v>
      </c>
      <c r="I39" s="29"/>
      <c r="K39" s="94"/>
      <c r="M39" s="37" t="s">
        <v>46</v>
      </c>
      <c r="O39" s="147"/>
      <c r="P39" s="147"/>
      <c r="Q39" s="37"/>
      <c r="R39" s="37"/>
      <c r="S39" s="147"/>
      <c r="T39" s="37" t="s">
        <v>47</v>
      </c>
      <c r="U39" s="147"/>
      <c r="X39" s="104"/>
    </row>
    <row r="40" spans="1:25" ht="15.95" customHeight="1" x14ac:dyDescent="0.15">
      <c r="B40" s="15" t="s">
        <v>76</v>
      </c>
      <c r="C40" s="118" t="s">
        <v>88</v>
      </c>
      <c r="D40" s="11" t="s">
        <v>37</v>
      </c>
      <c r="E40" s="57">
        <v>45241</v>
      </c>
      <c r="F40" s="57">
        <f>E40+2</f>
        <v>45243</v>
      </c>
      <c r="G40" s="57">
        <f>F40</f>
        <v>45243</v>
      </c>
      <c r="H40" s="96">
        <f>G40+2</f>
        <v>45245</v>
      </c>
      <c r="I40" s="79"/>
      <c r="K40" s="94"/>
      <c r="M40" s="37" t="s">
        <v>78</v>
      </c>
      <c r="O40" s="147"/>
      <c r="P40" s="147"/>
      <c r="Q40" s="147"/>
      <c r="R40" s="147"/>
      <c r="S40" s="147"/>
      <c r="T40" s="37" t="s">
        <v>49</v>
      </c>
      <c r="U40" s="147"/>
      <c r="X40" s="29"/>
    </row>
    <row r="41" spans="1:25" ht="15.95" customHeight="1" x14ac:dyDescent="0.15">
      <c r="B41" s="15" t="s">
        <v>80</v>
      </c>
      <c r="C41" s="13" t="s">
        <v>89</v>
      </c>
      <c r="D41" s="8" t="s">
        <v>37</v>
      </c>
      <c r="E41" s="82">
        <f>E40+2</f>
        <v>45243</v>
      </c>
      <c r="F41" s="63">
        <f>E41+2</f>
        <v>45245</v>
      </c>
      <c r="G41" s="63">
        <f>F41</f>
        <v>45245</v>
      </c>
      <c r="H41" s="100">
        <f>G41+3</f>
        <v>45248</v>
      </c>
      <c r="I41" s="133"/>
      <c r="K41" s="106"/>
      <c r="M41" s="37" t="s">
        <v>50</v>
      </c>
      <c r="N41" s="147"/>
      <c r="O41" s="147"/>
      <c r="P41" s="147"/>
      <c r="Q41" s="147"/>
      <c r="R41" s="147"/>
      <c r="S41" s="146"/>
      <c r="T41" s="166" t="s">
        <v>51</v>
      </c>
      <c r="W41" s="104"/>
      <c r="X41" s="104"/>
    </row>
    <row r="42" spans="1:25" ht="15.95" customHeight="1" thickBot="1" x14ac:dyDescent="0.2">
      <c r="A42" s="173"/>
      <c r="B42" s="5" t="s">
        <v>76</v>
      </c>
      <c r="C42" s="7" t="s">
        <v>90</v>
      </c>
      <c r="D42" s="9" t="s">
        <v>37</v>
      </c>
      <c r="E42" s="87">
        <f>H40</f>
        <v>45245</v>
      </c>
      <c r="F42" s="65">
        <f>E42+2</f>
        <v>45247</v>
      </c>
      <c r="G42" s="65">
        <f>F42</f>
        <v>45247</v>
      </c>
      <c r="H42" s="98">
        <f>G42+3</f>
        <v>45250</v>
      </c>
      <c r="K42" s="106"/>
      <c r="M42" s="37" t="s">
        <v>55</v>
      </c>
      <c r="N42" s="147"/>
      <c r="O42" s="147"/>
      <c r="P42" s="147"/>
      <c r="Q42" s="147"/>
      <c r="R42" s="147"/>
      <c r="S42" s="148"/>
      <c r="T42" s="147"/>
      <c r="W42" s="29"/>
    </row>
    <row r="43" spans="1:25" ht="15.95" customHeight="1" x14ac:dyDescent="0.15">
      <c r="A43" s="172"/>
      <c r="B43" s="15" t="s">
        <v>80</v>
      </c>
      <c r="C43" s="118" t="s">
        <v>105</v>
      </c>
      <c r="D43" s="11" t="s">
        <v>37</v>
      </c>
      <c r="E43" s="71">
        <f>H41</f>
        <v>45248</v>
      </c>
      <c r="F43" s="57">
        <f>E43+2</f>
        <v>45250</v>
      </c>
      <c r="G43" s="57">
        <f>F43</f>
        <v>45250</v>
      </c>
      <c r="H43" s="96">
        <f>G43+2</f>
        <v>45252</v>
      </c>
      <c r="I43" s="133"/>
      <c r="K43" s="97"/>
      <c r="M43" s="37" t="s">
        <v>56</v>
      </c>
      <c r="W43" s="29"/>
    </row>
    <row r="44" spans="1:25" ht="15.95" customHeight="1" x14ac:dyDescent="0.15">
      <c r="A44" s="172"/>
      <c r="B44" s="15" t="s">
        <v>76</v>
      </c>
      <c r="C44" s="13" t="s">
        <v>106</v>
      </c>
      <c r="D44" s="8" t="s">
        <v>37</v>
      </c>
      <c r="E44" s="82">
        <f>E41+7</f>
        <v>45250</v>
      </c>
      <c r="F44" s="63">
        <f>F41+7</f>
        <v>45252</v>
      </c>
      <c r="G44" s="63">
        <f>F44</f>
        <v>45252</v>
      </c>
      <c r="H44" s="100">
        <f>G44+3</f>
        <v>45255</v>
      </c>
      <c r="I44" s="133"/>
      <c r="K44" s="106"/>
      <c r="L44"/>
    </row>
    <row r="45" spans="1:25" ht="15.95" customHeight="1" thickBot="1" x14ac:dyDescent="0.2">
      <c r="A45" s="105"/>
      <c r="B45" s="5" t="s">
        <v>80</v>
      </c>
      <c r="C45" s="7" t="s">
        <v>107</v>
      </c>
      <c r="D45" s="9" t="s">
        <v>37</v>
      </c>
      <c r="E45" s="87">
        <f>E44+2</f>
        <v>45252</v>
      </c>
      <c r="F45" s="65">
        <f>E45+2</f>
        <v>45254</v>
      </c>
      <c r="G45" s="65">
        <f t="shared" ref="G45:G51" si="4">+F45</f>
        <v>45254</v>
      </c>
      <c r="H45" s="98">
        <f>G45+3</f>
        <v>45257</v>
      </c>
      <c r="K45" s="106"/>
      <c r="L45"/>
    </row>
    <row r="46" spans="1:25" ht="15.95" customHeight="1" x14ac:dyDescent="0.15">
      <c r="A46" s="105"/>
      <c r="B46" s="15" t="s">
        <v>76</v>
      </c>
      <c r="C46" s="118" t="s">
        <v>122</v>
      </c>
      <c r="D46" s="11" t="s">
        <v>37</v>
      </c>
      <c r="E46" s="71">
        <f>H44</f>
        <v>45255</v>
      </c>
      <c r="F46" s="57">
        <f>E46+2</f>
        <v>45257</v>
      </c>
      <c r="G46" s="57">
        <f>F46</f>
        <v>45257</v>
      </c>
      <c r="H46" s="96">
        <f>G46+2</f>
        <v>45259</v>
      </c>
      <c r="I46" s="102"/>
      <c r="K46" s="106"/>
      <c r="L46"/>
    </row>
    <row r="47" spans="1:25" ht="15.95" customHeight="1" x14ac:dyDescent="0.15">
      <c r="A47" s="105"/>
      <c r="B47" s="15" t="s">
        <v>80</v>
      </c>
      <c r="C47" s="13" t="s">
        <v>123</v>
      </c>
      <c r="D47" s="8" t="s">
        <v>37</v>
      </c>
      <c r="E47" s="63">
        <f>E44+7</f>
        <v>45257</v>
      </c>
      <c r="F47" s="63">
        <f t="shared" ref="F47:F51" si="5">+E47+2</f>
        <v>45259</v>
      </c>
      <c r="G47" s="63">
        <f t="shared" si="4"/>
        <v>45259</v>
      </c>
      <c r="H47" s="64">
        <f>+G47+3</f>
        <v>45262</v>
      </c>
      <c r="I47" s="102"/>
      <c r="K47" s="106"/>
      <c r="L47"/>
      <c r="W47" s="29"/>
    </row>
    <row r="48" spans="1:25" ht="15.95" customHeight="1" thickBot="1" x14ac:dyDescent="0.2">
      <c r="A48" s="105"/>
      <c r="B48" s="5" t="s">
        <v>76</v>
      </c>
      <c r="C48" s="7" t="s">
        <v>124</v>
      </c>
      <c r="D48" s="9" t="s">
        <v>37</v>
      </c>
      <c r="E48" s="65">
        <f>+E47+2</f>
        <v>45259</v>
      </c>
      <c r="F48" s="65">
        <f t="shared" si="5"/>
        <v>45261</v>
      </c>
      <c r="G48" s="65">
        <f t="shared" si="4"/>
        <v>45261</v>
      </c>
      <c r="H48" s="66">
        <f>G48+3</f>
        <v>45264</v>
      </c>
      <c r="K48" s="106"/>
      <c r="L48"/>
    </row>
    <row r="49" spans="1:12" ht="15.95" customHeight="1" x14ac:dyDescent="0.15">
      <c r="A49" s="105"/>
      <c r="B49" s="15" t="s">
        <v>80</v>
      </c>
      <c r="C49" s="118" t="s">
        <v>141</v>
      </c>
      <c r="D49" s="11" t="s">
        <v>37</v>
      </c>
      <c r="E49" s="57">
        <f>H47</f>
        <v>45262</v>
      </c>
      <c r="F49" s="57">
        <f t="shared" si="5"/>
        <v>45264</v>
      </c>
      <c r="G49" s="57">
        <f t="shared" si="4"/>
        <v>45264</v>
      </c>
      <c r="H49" s="67">
        <f>+G49+2</f>
        <v>45266</v>
      </c>
      <c r="K49" s="106"/>
      <c r="L49"/>
    </row>
    <row r="50" spans="1:12" ht="15.95" customHeight="1" x14ac:dyDescent="0.15">
      <c r="A50" s="105"/>
      <c r="B50" s="15" t="s">
        <v>76</v>
      </c>
      <c r="C50" s="13" t="s">
        <v>142</v>
      </c>
      <c r="D50" s="8" t="s">
        <v>37</v>
      </c>
      <c r="E50" s="63">
        <f>+E49+2</f>
        <v>45264</v>
      </c>
      <c r="F50" s="63">
        <f t="shared" si="5"/>
        <v>45266</v>
      </c>
      <c r="G50" s="63">
        <f t="shared" si="4"/>
        <v>45266</v>
      </c>
      <c r="H50" s="64">
        <f>+G50+3</f>
        <v>45269</v>
      </c>
      <c r="K50" s="106"/>
      <c r="L50"/>
    </row>
    <row r="51" spans="1:12" ht="15.95" customHeight="1" thickBot="1" x14ac:dyDescent="0.2">
      <c r="A51" s="105"/>
      <c r="B51" s="5" t="s">
        <v>80</v>
      </c>
      <c r="C51" s="7" t="s">
        <v>143</v>
      </c>
      <c r="D51" s="9" t="s">
        <v>37</v>
      </c>
      <c r="E51" s="65">
        <f>+E50+2</f>
        <v>45266</v>
      </c>
      <c r="F51" s="65">
        <f t="shared" si="5"/>
        <v>45268</v>
      </c>
      <c r="G51" s="65">
        <f t="shared" si="4"/>
        <v>45268</v>
      </c>
      <c r="H51" s="66">
        <f>G51+3</f>
        <v>45271</v>
      </c>
      <c r="K51" s="106"/>
      <c r="L51"/>
    </row>
    <row r="52" spans="1:12" ht="15.95" customHeight="1" x14ac:dyDescent="0.15">
      <c r="A52" s="105"/>
      <c r="B52" s="16"/>
      <c r="C52" s="189"/>
      <c r="J52" s="29"/>
    </row>
    <row r="53" spans="1:12" ht="15.95" customHeight="1" x14ac:dyDescent="0.15">
      <c r="A53" s="105"/>
      <c r="B53" s="16"/>
      <c r="J53" s="29"/>
    </row>
    <row r="54" spans="1:12" ht="15.95" customHeight="1" x14ac:dyDescent="0.15">
      <c r="A54" s="105"/>
      <c r="J54" s="29"/>
    </row>
    <row r="55" spans="1:12" ht="15.95" customHeight="1" x14ac:dyDescent="0.15">
      <c r="A55" s="105"/>
      <c r="J55" s="29"/>
    </row>
    <row r="56" spans="1:12" ht="15.95" customHeight="1" x14ac:dyDescent="0.15"/>
    <row r="100" spans="2:12" x14ac:dyDescent="0.15">
      <c r="B100" s="31"/>
      <c r="C100" s="32"/>
      <c r="D100" s="32"/>
      <c r="E100" s="32"/>
      <c r="F100" s="32"/>
      <c r="G100" s="30"/>
      <c r="H100" s="31"/>
      <c r="I100" s="29"/>
    </row>
    <row r="101" spans="2:12" x14ac:dyDescent="0.15">
      <c r="B101" s="31"/>
      <c r="C101" s="32"/>
      <c r="D101" s="32"/>
      <c r="E101" s="32"/>
      <c r="F101" s="32"/>
      <c r="G101" s="30"/>
      <c r="H101" s="31"/>
      <c r="I101" s="29"/>
      <c r="J101" s="29"/>
      <c r="K101" s="29"/>
      <c r="L101" s="97"/>
    </row>
    <row r="102" spans="2:12" ht="14.25" x14ac:dyDescent="0.15">
      <c r="B102" s="31"/>
      <c r="C102" s="32"/>
      <c r="D102" s="32"/>
      <c r="E102" s="32"/>
      <c r="F102" s="32"/>
      <c r="G102" s="30"/>
      <c r="H102" s="31"/>
      <c r="I102" s="29"/>
      <c r="J102" s="16"/>
      <c r="K102" s="16"/>
      <c r="L102" s="110"/>
    </row>
    <row r="103" spans="2:12" x14ac:dyDescent="0.15">
      <c r="B103" s="31"/>
      <c r="C103" s="32"/>
      <c r="D103" s="32"/>
      <c r="E103" s="32"/>
      <c r="F103" s="32"/>
      <c r="G103" s="30"/>
      <c r="H103" s="31"/>
      <c r="I103" s="29"/>
      <c r="J103" s="29"/>
      <c r="K103" s="29"/>
      <c r="L103" s="97"/>
    </row>
    <row r="104" spans="2:12" x14ac:dyDescent="0.15">
      <c r="J104" s="29"/>
      <c r="K104" s="29"/>
      <c r="L104" s="97"/>
    </row>
    <row r="105" spans="2:12" x14ac:dyDescent="0.15">
      <c r="J105" s="29"/>
      <c r="K105" s="29"/>
      <c r="L105" s="97"/>
    </row>
    <row r="106" spans="2:12" x14ac:dyDescent="0.15">
      <c r="J106" s="29"/>
      <c r="K106" s="29"/>
      <c r="L106" s="97"/>
    </row>
    <row r="107" spans="2:12" x14ac:dyDescent="0.15">
      <c r="J107" s="29"/>
      <c r="K107" s="29"/>
      <c r="L107" s="97"/>
    </row>
  </sheetData>
  <mergeCells count="7">
    <mergeCell ref="T2:U2"/>
    <mergeCell ref="B9:E10"/>
    <mergeCell ref="B37:E38"/>
    <mergeCell ref="B25:G26"/>
    <mergeCell ref="M9:V10"/>
    <mergeCell ref="B8:J8"/>
    <mergeCell ref="M32:U34"/>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abSelected="1" zoomScaleNormal="100" workbookViewId="0">
      <selection activeCell="S3" sqref="S3"/>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2:19" ht="34.5" x14ac:dyDescent="0.45">
      <c r="B2" s="76" t="s">
        <v>57</v>
      </c>
      <c r="C2" s="76"/>
      <c r="D2" s="76"/>
      <c r="E2" s="76"/>
      <c r="F2" s="76"/>
      <c r="G2" s="76"/>
      <c r="H2" s="76"/>
      <c r="I2" s="140" t="s">
        <v>58</v>
      </c>
      <c r="J2" s="74"/>
      <c r="K2" s="74"/>
      <c r="L2" s="74"/>
      <c r="M2" s="120"/>
      <c r="N2" s="74"/>
      <c r="O2" s="74"/>
      <c r="P2" s="74"/>
      <c r="S2" s="160">
        <v>45238</v>
      </c>
    </row>
    <row r="3" spans="2:19" ht="23.25" x14ac:dyDescent="0.35">
      <c r="B3" s="77"/>
      <c r="C3" s="45"/>
      <c r="D3" s="45"/>
      <c r="E3" s="45"/>
      <c r="F3" s="45"/>
      <c r="G3" s="45"/>
      <c r="H3" s="45"/>
      <c r="I3" s="45"/>
      <c r="J3" s="45" t="s">
        <v>59</v>
      </c>
      <c r="K3" s="45"/>
      <c r="L3" s="45"/>
      <c r="M3" s="121"/>
    </row>
    <row r="4" spans="2:19" ht="23.25" x14ac:dyDescent="0.35">
      <c r="B4" s="77"/>
      <c r="C4" s="45"/>
      <c r="D4" s="45"/>
      <c r="E4" s="45"/>
      <c r="F4" s="45"/>
      <c r="G4" s="45"/>
      <c r="H4" s="45"/>
      <c r="I4" s="45"/>
      <c r="J4" s="45"/>
      <c r="K4" s="45"/>
      <c r="L4" s="45"/>
      <c r="M4" s="121"/>
    </row>
    <row r="5" spans="2:19" ht="23.25" x14ac:dyDescent="0.35">
      <c r="B5" s="77"/>
      <c r="C5" s="45"/>
      <c r="D5" s="45"/>
      <c r="E5" s="45"/>
      <c r="F5" s="45"/>
      <c r="G5" s="45"/>
      <c r="H5" s="45"/>
      <c r="I5" s="45"/>
      <c r="J5" s="78"/>
      <c r="K5" s="78"/>
      <c r="L5" s="78"/>
    </row>
    <row r="6" spans="2:19" ht="19.5" x14ac:dyDescent="0.3">
      <c r="B6" s="142" t="s">
        <v>60</v>
      </c>
      <c r="C6" s="22"/>
      <c r="D6" s="22"/>
      <c r="E6" s="22"/>
      <c r="F6" s="20"/>
      <c r="G6" s="20"/>
      <c r="H6" s="20"/>
      <c r="I6" s="21"/>
      <c r="J6" s="21"/>
      <c r="K6" s="21"/>
      <c r="L6" s="21"/>
    </row>
    <row r="7" spans="2:19" ht="17.25" x14ac:dyDescent="0.2">
      <c r="B7" s="144" t="s">
        <v>61</v>
      </c>
      <c r="C7" s="49"/>
      <c r="D7" s="49"/>
      <c r="E7" s="49"/>
      <c r="F7" s="145" t="s">
        <v>62</v>
      </c>
      <c r="I7" s="56"/>
      <c r="L7" s="50"/>
    </row>
    <row r="8" spans="2:19" ht="14.25" x14ac:dyDescent="0.15">
      <c r="B8" s="48"/>
      <c r="C8" s="49"/>
      <c r="D8" s="49"/>
      <c r="E8" s="49"/>
      <c r="F8" s="49"/>
      <c r="G8" s="19"/>
      <c r="H8" s="19"/>
      <c r="I8" s="50"/>
      <c r="J8" s="50"/>
      <c r="K8" s="50"/>
      <c r="L8" s="50"/>
    </row>
    <row r="9" spans="2:19" ht="18.75" x14ac:dyDescent="0.3">
      <c r="B9" s="18"/>
      <c r="C9" s="17"/>
      <c r="D9" s="17"/>
      <c r="E9" s="17"/>
      <c r="F9" s="17"/>
      <c r="I9" s="37"/>
    </row>
    <row r="10" spans="2:19" ht="18.75" x14ac:dyDescent="0.3">
      <c r="B10" s="116" t="s">
        <v>63</v>
      </c>
      <c r="C10" s="17"/>
      <c r="D10" s="17"/>
      <c r="E10" s="17"/>
      <c r="F10" s="17"/>
      <c r="I10" s="37"/>
      <c r="M10"/>
    </row>
    <row r="11" spans="2:19" ht="13.5" customHeight="1" thickBot="1" x14ac:dyDescent="0.35">
      <c r="B11" s="116"/>
      <c r="C11" s="17"/>
      <c r="D11" s="17"/>
      <c r="E11" s="17"/>
      <c r="F11" s="17"/>
      <c r="I11" s="37"/>
      <c r="M11"/>
    </row>
    <row r="12" spans="2:19" ht="21" customHeight="1" thickBot="1" x14ac:dyDescent="0.2">
      <c r="B12" s="134" t="s">
        <v>19</v>
      </c>
      <c r="C12" s="135" t="s">
        <v>13</v>
      </c>
      <c r="D12" s="136"/>
      <c r="E12" s="137" t="s">
        <v>52</v>
      </c>
      <c r="F12" s="138" t="s">
        <v>16</v>
      </c>
      <c r="G12" s="138" t="s">
        <v>17</v>
      </c>
      <c r="H12" s="138" t="s">
        <v>64</v>
      </c>
      <c r="I12" s="138" t="s">
        <v>65</v>
      </c>
      <c r="J12" s="138" t="s">
        <v>66</v>
      </c>
      <c r="K12" s="138" t="s">
        <v>67</v>
      </c>
      <c r="L12" s="139" t="s">
        <v>52</v>
      </c>
      <c r="M12"/>
    </row>
    <row r="13" spans="2:19" ht="21" customHeight="1" x14ac:dyDescent="0.2">
      <c r="B13" s="191" t="s">
        <v>68</v>
      </c>
      <c r="C13" s="201" t="s">
        <v>95</v>
      </c>
      <c r="D13" s="202" t="s">
        <v>77</v>
      </c>
      <c r="E13" s="203">
        <v>45242</v>
      </c>
      <c r="F13" s="195" t="s">
        <v>96</v>
      </c>
      <c r="G13" s="195" t="s">
        <v>38</v>
      </c>
      <c r="H13" s="195" t="s">
        <v>38</v>
      </c>
      <c r="I13" s="195" t="s">
        <v>38</v>
      </c>
      <c r="J13" s="195" t="s">
        <v>38</v>
      </c>
      <c r="K13" s="195" t="s">
        <v>38</v>
      </c>
      <c r="L13" s="196">
        <v>45249</v>
      </c>
      <c r="M13"/>
      <c r="O13" s="1" t="s">
        <v>69</v>
      </c>
    </row>
    <row r="14" spans="2:19" ht="21" customHeight="1" x14ac:dyDescent="0.2">
      <c r="B14" s="200" t="s">
        <v>72</v>
      </c>
      <c r="C14" s="175" t="s">
        <v>97</v>
      </c>
      <c r="D14" s="176" t="s">
        <v>33</v>
      </c>
      <c r="E14" s="177">
        <v>45243</v>
      </c>
      <c r="F14" s="178" t="s">
        <v>30</v>
      </c>
      <c r="G14" s="197" t="s">
        <v>96</v>
      </c>
      <c r="H14" s="198" t="s">
        <v>30</v>
      </c>
      <c r="I14" s="178" t="s">
        <v>30</v>
      </c>
      <c r="J14" s="178" t="s">
        <v>38</v>
      </c>
      <c r="K14" s="198" t="s">
        <v>98</v>
      </c>
      <c r="L14" s="199">
        <v>45249</v>
      </c>
      <c r="M14"/>
    </row>
    <row r="15" spans="2:19" ht="21" customHeight="1" thickBot="1" x14ac:dyDescent="0.25">
      <c r="B15" s="179" t="s">
        <v>71</v>
      </c>
      <c r="C15" s="180" t="s">
        <v>95</v>
      </c>
      <c r="D15" s="181" t="s">
        <v>77</v>
      </c>
      <c r="E15" s="182">
        <v>45243</v>
      </c>
      <c r="F15" s="183" t="s">
        <v>38</v>
      </c>
      <c r="G15" s="184" t="s">
        <v>30</v>
      </c>
      <c r="H15" s="184" t="s">
        <v>99</v>
      </c>
      <c r="I15" s="184" t="s">
        <v>30</v>
      </c>
      <c r="J15" s="184" t="s">
        <v>100</v>
      </c>
      <c r="K15" s="184" t="s">
        <v>101</v>
      </c>
      <c r="L15" s="186">
        <v>45249</v>
      </c>
      <c r="M15"/>
    </row>
    <row r="16" spans="2:19" ht="21" customHeight="1" x14ac:dyDescent="0.2">
      <c r="B16" s="200" t="s">
        <v>72</v>
      </c>
      <c r="C16" s="175" t="s">
        <v>112</v>
      </c>
      <c r="D16" s="176" t="s">
        <v>33</v>
      </c>
      <c r="E16" s="177" t="s">
        <v>38</v>
      </c>
      <c r="F16" s="178" t="s">
        <v>130</v>
      </c>
      <c r="G16" s="197" t="s">
        <v>38</v>
      </c>
      <c r="H16" s="198" t="s">
        <v>30</v>
      </c>
      <c r="I16" s="178" t="s">
        <v>30</v>
      </c>
      <c r="J16" s="178" t="s">
        <v>38</v>
      </c>
      <c r="K16" s="198" t="s">
        <v>38</v>
      </c>
      <c r="L16" s="199" t="s">
        <v>38</v>
      </c>
      <c r="M16"/>
    </row>
    <row r="17" spans="1:15" ht="21" customHeight="1" x14ac:dyDescent="0.2">
      <c r="B17" s="191" t="s">
        <v>68</v>
      </c>
      <c r="C17" s="192" t="s">
        <v>114</v>
      </c>
      <c r="D17" s="193" t="s">
        <v>77</v>
      </c>
      <c r="E17" s="194">
        <v>45250</v>
      </c>
      <c r="F17" s="185" t="s">
        <v>38</v>
      </c>
      <c r="G17" s="195" t="s">
        <v>113</v>
      </c>
      <c r="H17" s="195" t="s">
        <v>38</v>
      </c>
      <c r="I17" s="195" t="s">
        <v>30</v>
      </c>
      <c r="J17" s="195" t="s">
        <v>38</v>
      </c>
      <c r="K17" s="195" t="s">
        <v>115</v>
      </c>
      <c r="L17" s="196">
        <v>45256</v>
      </c>
      <c r="M17"/>
    </row>
    <row r="18" spans="1:15" ht="21" customHeight="1" x14ac:dyDescent="0.2">
      <c r="B18" s="191" t="s">
        <v>71</v>
      </c>
      <c r="C18" s="201" t="s">
        <v>114</v>
      </c>
      <c r="D18" s="202" t="s">
        <v>77</v>
      </c>
      <c r="E18" s="203">
        <v>45250</v>
      </c>
      <c r="F18" s="195" t="s">
        <v>38</v>
      </c>
      <c r="G18" s="195" t="s">
        <v>38</v>
      </c>
      <c r="H18" s="195" t="s">
        <v>150</v>
      </c>
      <c r="I18" s="195" t="s">
        <v>116</v>
      </c>
      <c r="J18" s="195" t="s">
        <v>38</v>
      </c>
      <c r="K18" s="195" t="s">
        <v>38</v>
      </c>
      <c r="L18" s="196">
        <v>45253</v>
      </c>
      <c r="M18"/>
      <c r="O18" s="149" t="s">
        <v>44</v>
      </c>
    </row>
    <row r="19" spans="1:15" ht="21" customHeight="1" x14ac:dyDescent="0.2">
      <c r="A19" s="105" t="s">
        <v>129</v>
      </c>
      <c r="B19" s="200" t="s">
        <v>70</v>
      </c>
      <c r="C19" s="175" t="s">
        <v>112</v>
      </c>
      <c r="D19" s="176" t="s">
        <v>33</v>
      </c>
      <c r="E19" s="177">
        <v>45249</v>
      </c>
      <c r="F19" s="178" t="s">
        <v>116</v>
      </c>
      <c r="G19" s="197" t="s">
        <v>38</v>
      </c>
      <c r="H19" s="198" t="s">
        <v>30</v>
      </c>
      <c r="I19" s="178" t="s">
        <v>30</v>
      </c>
      <c r="J19" s="178" t="s">
        <v>115</v>
      </c>
      <c r="K19" s="198" t="s">
        <v>148</v>
      </c>
      <c r="L19" s="199">
        <v>45257</v>
      </c>
      <c r="M19" s="141"/>
      <c r="O19" s="142" t="s">
        <v>46</v>
      </c>
    </row>
    <row r="20" spans="1:15" ht="21" customHeight="1" thickBot="1" x14ac:dyDescent="0.25">
      <c r="B20" s="179" t="s">
        <v>71</v>
      </c>
      <c r="C20" s="180" t="s">
        <v>117</v>
      </c>
      <c r="D20" s="181" t="s">
        <v>77</v>
      </c>
      <c r="E20" s="182">
        <v>45253</v>
      </c>
      <c r="F20" s="183" t="s">
        <v>38</v>
      </c>
      <c r="G20" s="184" t="s">
        <v>30</v>
      </c>
      <c r="H20" s="184" t="s">
        <v>115</v>
      </c>
      <c r="I20" s="184" t="s">
        <v>30</v>
      </c>
      <c r="J20" s="184" t="s">
        <v>38</v>
      </c>
      <c r="K20" s="184" t="s">
        <v>38</v>
      </c>
      <c r="L20" s="186">
        <v>45256</v>
      </c>
      <c r="M20"/>
      <c r="O20" s="142" t="s">
        <v>78</v>
      </c>
    </row>
    <row r="21" spans="1:15" ht="21" customHeight="1" x14ac:dyDescent="0.2">
      <c r="B21" s="191" t="s">
        <v>71</v>
      </c>
      <c r="C21" s="201" t="s">
        <v>131</v>
      </c>
      <c r="D21" s="202" t="s">
        <v>77</v>
      </c>
      <c r="E21" s="203">
        <v>45256</v>
      </c>
      <c r="F21" s="195" t="s">
        <v>132</v>
      </c>
      <c r="G21" s="195" t="s">
        <v>38</v>
      </c>
      <c r="H21" s="195" t="s">
        <v>38</v>
      </c>
      <c r="I21" s="195" t="s">
        <v>38</v>
      </c>
      <c r="J21" s="195" t="s">
        <v>38</v>
      </c>
      <c r="K21" s="195" t="s">
        <v>38</v>
      </c>
      <c r="L21" s="196">
        <v>45263</v>
      </c>
      <c r="M21"/>
      <c r="N21" s="79"/>
      <c r="O21" s="142" t="s">
        <v>50</v>
      </c>
    </row>
    <row r="22" spans="1:15" ht="21" customHeight="1" x14ac:dyDescent="0.2">
      <c r="B22" s="200" t="s">
        <v>72</v>
      </c>
      <c r="C22" s="175" t="s">
        <v>133</v>
      </c>
      <c r="D22" s="176" t="s">
        <v>33</v>
      </c>
      <c r="E22" s="177">
        <v>45257</v>
      </c>
      <c r="F22" s="178" t="s">
        <v>30</v>
      </c>
      <c r="G22" s="197" t="s">
        <v>132</v>
      </c>
      <c r="H22" s="198" t="s">
        <v>30</v>
      </c>
      <c r="I22" s="178" t="s">
        <v>30</v>
      </c>
      <c r="J22" s="178" t="s">
        <v>38</v>
      </c>
      <c r="K22" s="198" t="s">
        <v>130</v>
      </c>
      <c r="L22" s="199">
        <v>45262</v>
      </c>
      <c r="M22"/>
      <c r="O22" s="142" t="s">
        <v>55</v>
      </c>
    </row>
    <row r="23" spans="1:15" ht="21" customHeight="1" x14ac:dyDescent="0.2">
      <c r="A23" s="105" t="s">
        <v>151</v>
      </c>
      <c r="B23" s="200" t="s">
        <v>70</v>
      </c>
      <c r="C23" s="220" t="s">
        <v>133</v>
      </c>
      <c r="D23" s="176" t="s">
        <v>33</v>
      </c>
      <c r="E23" s="177">
        <v>45259</v>
      </c>
      <c r="F23" s="178" t="s">
        <v>38</v>
      </c>
      <c r="G23" s="197" t="s">
        <v>38</v>
      </c>
      <c r="H23" s="198" t="s">
        <v>38</v>
      </c>
      <c r="I23" s="178" t="s">
        <v>38</v>
      </c>
      <c r="J23" s="178" t="s">
        <v>38</v>
      </c>
      <c r="K23" s="217" t="s">
        <v>134</v>
      </c>
      <c r="L23" s="218">
        <v>45263</v>
      </c>
      <c r="M23"/>
      <c r="O23" s="142" t="s">
        <v>73</v>
      </c>
    </row>
    <row r="24" spans="1:15" ht="21" customHeight="1" thickBot="1" x14ac:dyDescent="0.25">
      <c r="B24" s="219" t="s">
        <v>68</v>
      </c>
      <c r="C24" s="180" t="s">
        <v>117</v>
      </c>
      <c r="D24" s="181" t="s">
        <v>77</v>
      </c>
      <c r="E24" s="182">
        <v>45257</v>
      </c>
      <c r="F24" s="183" t="s">
        <v>38</v>
      </c>
      <c r="G24" s="183" t="s">
        <v>30</v>
      </c>
      <c r="H24" s="183" t="s">
        <v>135</v>
      </c>
      <c r="I24" s="183" t="s">
        <v>30</v>
      </c>
      <c r="J24" s="183" t="s">
        <v>136</v>
      </c>
      <c r="K24" s="184" t="s">
        <v>137</v>
      </c>
      <c r="L24" s="186">
        <v>45263</v>
      </c>
      <c r="M24"/>
      <c r="O24" s="150"/>
    </row>
    <row r="25" spans="1:15" ht="21" customHeight="1" x14ac:dyDescent="0.2">
      <c r="B25" s="200" t="s">
        <v>72</v>
      </c>
      <c r="C25" s="175" t="s">
        <v>153</v>
      </c>
      <c r="D25" s="176" t="s">
        <v>33</v>
      </c>
      <c r="E25" s="177">
        <v>45263</v>
      </c>
      <c r="F25" s="178" t="s">
        <v>154</v>
      </c>
      <c r="G25" s="197" t="s">
        <v>38</v>
      </c>
      <c r="H25" s="198" t="s">
        <v>30</v>
      </c>
      <c r="I25" s="178" t="s">
        <v>30</v>
      </c>
      <c r="J25" s="178" t="s">
        <v>38</v>
      </c>
      <c r="K25" s="198" t="s">
        <v>38</v>
      </c>
      <c r="L25" s="199">
        <v>45270</v>
      </c>
      <c r="M25"/>
      <c r="O25" s="149" t="s">
        <v>45</v>
      </c>
    </row>
    <row r="26" spans="1:15" ht="21" customHeight="1" x14ac:dyDescent="0.2">
      <c r="B26" s="191" t="s">
        <v>71</v>
      </c>
      <c r="C26" s="215" t="s">
        <v>155</v>
      </c>
      <c r="D26" s="216" t="s">
        <v>77</v>
      </c>
      <c r="E26" s="194">
        <v>45264</v>
      </c>
      <c r="F26" s="185" t="s">
        <v>38</v>
      </c>
      <c r="G26" s="195" t="s">
        <v>154</v>
      </c>
      <c r="H26" s="195" t="s">
        <v>38</v>
      </c>
      <c r="I26" s="195" t="s">
        <v>30</v>
      </c>
      <c r="J26" s="195" t="s">
        <v>38</v>
      </c>
      <c r="K26" s="195" t="s">
        <v>156</v>
      </c>
      <c r="L26" s="196">
        <v>45270</v>
      </c>
      <c r="M26"/>
      <c r="O26" s="142" t="s">
        <v>47</v>
      </c>
    </row>
    <row r="27" spans="1:15" ht="21" customHeight="1" x14ac:dyDescent="0.2">
      <c r="B27" s="191" t="s">
        <v>68</v>
      </c>
      <c r="C27" s="201" t="s">
        <v>131</v>
      </c>
      <c r="D27" s="202" t="s">
        <v>77</v>
      </c>
      <c r="E27" s="203">
        <v>45264</v>
      </c>
      <c r="F27" s="195" t="s">
        <v>38</v>
      </c>
      <c r="G27" s="195" t="s">
        <v>38</v>
      </c>
      <c r="H27" s="195" t="s">
        <v>157</v>
      </c>
      <c r="I27" s="195" t="s">
        <v>158</v>
      </c>
      <c r="J27" s="195" t="s">
        <v>38</v>
      </c>
      <c r="K27" s="195" t="s">
        <v>38</v>
      </c>
      <c r="L27" s="196">
        <v>45267</v>
      </c>
      <c r="M27"/>
      <c r="O27" s="142" t="s">
        <v>49</v>
      </c>
    </row>
    <row r="28" spans="1:15" ht="21" customHeight="1" x14ac:dyDescent="0.2">
      <c r="A28" s="170"/>
      <c r="B28" s="200" t="s">
        <v>70</v>
      </c>
      <c r="C28" s="175" t="s">
        <v>153</v>
      </c>
      <c r="D28" s="176" t="s">
        <v>33</v>
      </c>
      <c r="E28" s="177">
        <v>45264</v>
      </c>
      <c r="F28" s="178" t="s">
        <v>30</v>
      </c>
      <c r="G28" s="197" t="s">
        <v>38</v>
      </c>
      <c r="H28" s="198" t="s">
        <v>30</v>
      </c>
      <c r="I28" s="178" t="s">
        <v>30</v>
      </c>
      <c r="J28" s="178" t="s">
        <v>154</v>
      </c>
      <c r="K28" s="198" t="s">
        <v>159</v>
      </c>
      <c r="L28" s="199">
        <v>45270</v>
      </c>
      <c r="M28"/>
      <c r="O28" s="142" t="s">
        <v>51</v>
      </c>
    </row>
    <row r="29" spans="1:15" ht="21" customHeight="1" thickBot="1" x14ac:dyDescent="0.25">
      <c r="A29" s="170"/>
      <c r="B29" s="179" t="s">
        <v>68</v>
      </c>
      <c r="C29" s="180" t="s">
        <v>155</v>
      </c>
      <c r="D29" s="181" t="s">
        <v>77</v>
      </c>
      <c r="E29" s="182">
        <v>45267</v>
      </c>
      <c r="F29" s="183" t="s">
        <v>38</v>
      </c>
      <c r="G29" s="184" t="s">
        <v>30</v>
      </c>
      <c r="H29" s="184" t="s">
        <v>156</v>
      </c>
      <c r="I29" s="184" t="s">
        <v>30</v>
      </c>
      <c r="J29" s="184" t="s">
        <v>38</v>
      </c>
      <c r="K29" s="184" t="s">
        <v>38</v>
      </c>
      <c r="L29" s="186">
        <v>45270</v>
      </c>
      <c r="M29"/>
      <c r="O29" s="142"/>
    </row>
    <row r="30" spans="1:15" ht="21" customHeight="1" x14ac:dyDescent="0.2">
      <c r="A30" s="170"/>
      <c r="B30" s="190" t="s">
        <v>149</v>
      </c>
      <c r="C30" s="190"/>
      <c r="D30" s="190"/>
      <c r="E30" s="169"/>
      <c r="F30" s="168"/>
      <c r="G30" s="168"/>
      <c r="H30" s="168"/>
      <c r="I30" s="168"/>
      <c r="J30" s="168"/>
      <c r="K30" s="168"/>
      <c r="L30" s="169"/>
      <c r="M30"/>
      <c r="O30" s="142"/>
    </row>
    <row r="31" spans="1:15" ht="21" customHeight="1" x14ac:dyDescent="0.2">
      <c r="A31" s="170"/>
      <c r="B31" s="31" t="s">
        <v>152</v>
      </c>
      <c r="C31" s="31"/>
      <c r="D31" s="31"/>
      <c r="E31" s="187"/>
      <c r="F31" s="188"/>
      <c r="G31" s="188"/>
      <c r="H31" s="188"/>
      <c r="I31" s="168"/>
      <c r="J31" s="168"/>
      <c r="K31" s="168"/>
      <c r="L31" s="169"/>
      <c r="M31"/>
      <c r="O31" s="142"/>
    </row>
    <row r="32" spans="1:15" ht="21" customHeight="1" x14ac:dyDescent="0.15">
      <c r="A32" s="170"/>
      <c r="M32"/>
    </row>
    <row r="33" spans="1:20" ht="21" customHeight="1" thickBot="1" x14ac:dyDescent="0.25">
      <c r="A33" s="170"/>
      <c r="B33" s="144" t="s">
        <v>74</v>
      </c>
      <c r="C33" s="38"/>
      <c r="D33" s="35"/>
      <c r="E33" s="36"/>
      <c r="F33" s="36"/>
      <c r="G33" s="36"/>
      <c r="H33" s="36"/>
      <c r="J33" s="131"/>
      <c r="M33"/>
    </row>
    <row r="34" spans="1:20" ht="21" customHeight="1" x14ac:dyDescent="0.2">
      <c r="A34" s="170"/>
      <c r="B34" s="153" t="s">
        <v>75</v>
      </c>
      <c r="C34" s="39"/>
      <c r="D34" s="39"/>
      <c r="E34" s="39"/>
      <c r="F34" s="39"/>
      <c r="G34" s="39"/>
      <c r="H34" s="39"/>
      <c r="I34" s="40"/>
      <c r="M34"/>
      <c r="O34" s="150"/>
    </row>
    <row r="35" spans="1:20" ht="18" customHeight="1" x14ac:dyDescent="0.2">
      <c r="B35" s="154" t="s">
        <v>7</v>
      </c>
      <c r="C35" s="29"/>
      <c r="D35" s="29"/>
      <c r="E35" s="29"/>
      <c r="F35" s="29"/>
      <c r="G35" s="29"/>
      <c r="H35" s="29"/>
      <c r="I35" s="41"/>
      <c r="O35" s="149"/>
    </row>
    <row r="36" spans="1:20" ht="18" customHeight="1" thickBot="1" x14ac:dyDescent="0.25">
      <c r="B36" s="155" t="s">
        <v>9</v>
      </c>
      <c r="C36" s="42"/>
      <c r="D36" s="43"/>
      <c r="E36" s="42"/>
      <c r="F36" s="42"/>
      <c r="G36" s="42"/>
      <c r="H36" s="42"/>
      <c r="I36" s="47"/>
      <c r="O36" s="149"/>
    </row>
    <row r="37" spans="1:20" ht="18" customHeight="1" x14ac:dyDescent="0.2">
      <c r="M37" s="123"/>
      <c r="O37" s="150"/>
      <c r="S37" s="115"/>
      <c r="T37" s="115"/>
    </row>
    <row r="38" spans="1:20" ht="18" customHeight="1" x14ac:dyDescent="0.2">
      <c r="L38" s="22"/>
      <c r="M38" s="123"/>
      <c r="N38" s="29"/>
      <c r="O38" s="150"/>
      <c r="S38" s="115"/>
      <c r="T38" s="115"/>
    </row>
    <row r="39" spans="1:20" ht="18" customHeight="1" x14ac:dyDescent="0.2">
      <c r="K39" s="115"/>
      <c r="L39" s="117"/>
      <c r="M39" s="123"/>
      <c r="N39" s="22"/>
      <c r="O39" s="150"/>
      <c r="S39" s="115"/>
      <c r="T39" s="115"/>
    </row>
    <row r="40" spans="1:20" ht="18" customHeight="1" x14ac:dyDescent="0.2">
      <c r="N40" s="22"/>
      <c r="S40" s="115"/>
      <c r="T40" s="115"/>
    </row>
    <row r="41" spans="1:20" ht="18" customHeight="1" x14ac:dyDescent="0.15">
      <c r="N41" s="22"/>
      <c r="S41" s="22"/>
    </row>
    <row r="42" spans="1:20" ht="18" customHeight="1" x14ac:dyDescent="0.15">
      <c r="N42" s="22"/>
      <c r="O42" s="22"/>
      <c r="S42" s="22"/>
    </row>
    <row r="43" spans="1:20" ht="18" customHeight="1" x14ac:dyDescent="0.15">
      <c r="S43" s="22"/>
    </row>
    <row r="44" spans="1:20" ht="18" customHeight="1" x14ac:dyDescent="0.2">
      <c r="S44" s="70"/>
    </row>
    <row r="45" spans="1:20" ht="18" customHeight="1" x14ac:dyDescent="0.15">
      <c r="S45" s="23"/>
    </row>
    <row r="46" spans="1:20" ht="18" customHeight="1" x14ac:dyDescent="0.15"/>
    <row r="47" spans="1:20" ht="18" customHeight="1" x14ac:dyDescent="0.15"/>
    <row r="48" spans="1:20" ht="18" customHeight="1" x14ac:dyDescent="0.15"/>
    <row r="49" spans="11:12" ht="18" customHeight="1" x14ac:dyDescent="0.15"/>
    <row r="50" spans="11:12" ht="18" customHeight="1" x14ac:dyDescent="0.15"/>
    <row r="52" spans="11:12" ht="18" customHeight="1" x14ac:dyDescent="0.15"/>
    <row r="53" spans="11:12" ht="18" customHeight="1" x14ac:dyDescent="0.15">
      <c r="K53" s="29"/>
    </row>
    <row r="54" spans="11:12" ht="18" customHeight="1" x14ac:dyDescent="0.15"/>
    <row r="55" spans="11:12" ht="18" customHeight="1" x14ac:dyDescent="0.15"/>
    <row r="57" spans="11:12" ht="13.5" customHeight="1" x14ac:dyDescent="0.15"/>
    <row r="62" spans="11:12" x14ac:dyDescent="0.15">
      <c r="L62"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5" ma:contentTypeDescription="新しいドキュメントを作成します。" ma:contentTypeScope="" ma:versionID="76409944b30ae0ae28e5dd4e94055e66">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8d5334b2634ff96e19d90228799fa194"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47A73-B108-440C-8671-C8F28055647E}">
  <ds:schemaRefs>
    <ds:schemaRef ds:uri="http://purl.org/dc/dcmitype/"/>
    <ds:schemaRef ds:uri="07d6620f-3d53-499f-a90d-6eca919dc988"/>
    <ds:schemaRef ds:uri="http://purl.org/dc/terms/"/>
    <ds:schemaRef ds:uri="6cb86264-f2d1-46c2-b3a9-5ac336c4daa8"/>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C497B03-5568-45A1-B45F-5B3F66425E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國光　良</cp:lastModifiedBy>
  <cp:revision/>
  <cp:lastPrinted>2023-11-01T02:51:31Z</cp:lastPrinted>
  <dcterms:created xsi:type="dcterms:W3CDTF">2017-07-04T04:54:27Z</dcterms:created>
  <dcterms:modified xsi:type="dcterms:W3CDTF">2023-11-08T00:40:08Z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