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dongjinagency001-my.sharepoint.com/personal/shuhei_sometani_dongjinagency_jp/Documents/デスクトップ/"/>
    </mc:Choice>
  </mc:AlternateContent>
  <xr:revisionPtr revIDLastSave="0" documentId="8_{9EFD3375-08D5-44F0-855B-9FC767A3A059}" xr6:coauthVersionLast="47" xr6:coauthVersionMax="47" xr10:uidLastSave="{00000000-0000-0000-0000-000000000000}"/>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0" i="1" l="1"/>
  <c r="F30" i="1" s="1"/>
  <c r="G30" i="1" s="1"/>
  <c r="I30" i="1" s="1"/>
  <c r="E29" i="1"/>
  <c r="F29" i="1" s="1"/>
  <c r="I29" i="1" s="1"/>
  <c r="F28" i="1"/>
  <c r="G28" i="1" s="1"/>
  <c r="I28" i="1" s="1"/>
  <c r="E15" i="1"/>
  <c r="F15" i="1" s="1"/>
  <c r="G15" i="1" s="1"/>
  <c r="H15" i="1" s="1"/>
  <c r="J15" i="1" s="1"/>
  <c r="E14" i="1"/>
  <c r="F14" i="1" s="1"/>
  <c r="G14" i="1" s="1"/>
  <c r="H14" i="1" s="1"/>
  <c r="J14" i="1" s="1"/>
  <c r="E13" i="1"/>
  <c r="F13" i="1" s="1"/>
  <c r="G13" i="1" s="1"/>
  <c r="H13" i="1" s="1"/>
  <c r="J13" i="1" s="1"/>
  <c r="F12" i="1"/>
  <c r="Q13" i="1"/>
  <c r="P14" i="1"/>
  <c r="P13" i="1"/>
  <c r="R13" i="1" s="1"/>
  <c r="T12" i="1"/>
  <c r="R12" i="1"/>
  <c r="V12" i="1" s="1"/>
  <c r="E16" i="1" l="1"/>
  <c r="F16" i="1" s="1"/>
  <c r="G16" i="1" s="1"/>
  <c r="H16" i="1" s="1"/>
  <c r="J16" i="1" s="1"/>
  <c r="E17" i="1"/>
  <c r="E31" i="1"/>
  <c r="F31" i="1" s="1"/>
  <c r="I31" i="1" s="1"/>
  <c r="E32" i="1"/>
  <c r="G12" i="1"/>
  <c r="H12" i="1" s="1"/>
  <c r="J12" i="1" s="1"/>
  <c r="E18" i="1"/>
  <c r="F17" i="1"/>
  <c r="G17" i="1" s="1"/>
  <c r="H17" i="1" s="1"/>
  <c r="J17" i="1" s="1"/>
  <c r="F32" i="1" l="1"/>
  <c r="G32" i="1" s="1"/>
  <c r="I32" i="1" s="1"/>
  <c r="E33" i="1"/>
  <c r="F33" i="1" s="1"/>
  <c r="I33" i="1" s="1"/>
  <c r="E34" i="1"/>
  <c r="F18" i="1"/>
  <c r="E21" i="1"/>
  <c r="E19" i="1"/>
  <c r="F19" i="1" s="1"/>
  <c r="E35" i="1" l="1"/>
  <c r="F35" i="1" s="1"/>
  <c r="I35" i="1" s="1"/>
  <c r="F34" i="1"/>
  <c r="G34" i="1" s="1"/>
  <c r="I34" i="1" s="1"/>
  <c r="E22" i="1"/>
  <c r="F21" i="1"/>
  <c r="G21" i="1" s="1"/>
  <c r="H21" i="1" s="1"/>
  <c r="J21" i="1" s="1"/>
  <c r="S13" i="1"/>
  <c r="T13" i="1" s="1"/>
  <c r="R14" i="1"/>
  <c r="U14" i="1" s="1"/>
  <c r="V14" i="1" s="1"/>
  <c r="E23" i="1" l="1"/>
  <c r="F23" i="1" s="1"/>
  <c r="G23" i="1" s="1"/>
  <c r="H23" i="1" s="1"/>
  <c r="J23" i="1" s="1"/>
  <c r="F22" i="1"/>
  <c r="G22" i="1" s="1"/>
  <c r="H22" i="1" s="1"/>
  <c r="J22" i="1" s="1"/>
  <c r="U13" i="1"/>
  <c r="V13" i="1" s="1"/>
  <c r="P15" i="1" s="1"/>
  <c r="S15" i="1" s="1"/>
  <c r="R15" i="1" l="1"/>
  <c r="W15" i="1" s="1"/>
  <c r="Q17" i="1" s="1"/>
  <c r="T15" i="1"/>
  <c r="V15" i="1" l="1"/>
  <c r="P16" i="1"/>
  <c r="P17" i="1" l="1"/>
  <c r="P18" i="1"/>
  <c r="P20" i="1"/>
  <c r="T16" i="1"/>
  <c r="R16" i="1" s="1"/>
  <c r="V16" i="1" s="1"/>
  <c r="R17" i="1" l="1"/>
  <c r="S17" i="1" s="1"/>
  <c r="T17" i="1" s="1"/>
  <c r="U17" i="1" s="1"/>
  <c r="V17" i="1" s="1"/>
  <c r="P19" i="1" s="1"/>
  <c r="P21" i="1"/>
  <c r="P24" i="1"/>
  <c r="P25" i="1" s="1"/>
  <c r="R25" i="1" s="1"/>
  <c r="P22" i="1"/>
  <c r="P26" i="1" s="1"/>
  <c r="U26" i="1" s="1"/>
  <c r="V26" i="1" s="1"/>
  <c r="R18" i="1"/>
  <c r="U18" i="1" s="1"/>
  <c r="R19" i="1" l="1"/>
  <c r="W19" i="1" s="1"/>
  <c r="Q21" i="1" s="1"/>
  <c r="S19" i="1"/>
  <c r="T19" i="1" s="1"/>
  <c r="R21" i="1"/>
  <c r="S21" i="1" s="1"/>
  <c r="T21" i="1" s="1"/>
  <c r="U21" i="1" s="1"/>
  <c r="V21" i="1" s="1"/>
  <c r="R26" i="1"/>
  <c r="V18" i="1"/>
  <c r="V19" i="1" l="1"/>
  <c r="E20" i="1"/>
  <c r="F20" i="1" l="1"/>
  <c r="E41" i="1" l="1"/>
  <c r="F40"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0" i="1" l="1"/>
  <c r="R20" i="1" s="1"/>
  <c r="V20" i="1" s="1"/>
  <c r="U22" i="1"/>
  <c r="T24" i="1" l="1"/>
  <c r="V22" i="1"/>
  <c r="R22" i="1"/>
  <c r="P23" i="1" s="1"/>
  <c r="S23" i="1" l="1"/>
  <c r="T23" i="1" s="1"/>
  <c r="R23" i="1"/>
  <c r="W23" i="1" s="1"/>
  <c r="Q25" i="1" s="1"/>
  <c r="S25" i="1" l="1"/>
  <c r="T25" i="1" s="1"/>
  <c r="V23" i="1"/>
  <c r="R24" i="1"/>
  <c r="V24" i="1" s="1"/>
  <c r="V25" i="1" l="1"/>
  <c r="U25" i="1"/>
  <c r="P27" i="1" l="1"/>
  <c r="R27" i="1" s="1"/>
  <c r="W27" i="1" s="1"/>
  <c r="S27" i="1"/>
  <c r="T27" i="1" s="1"/>
  <c r="V27" i="1" s="1"/>
</calcChain>
</file>

<file path=xl/sharedStrings.xml><?xml version="1.0" encoding="utf-8"?>
<sst xmlns="http://schemas.openxmlformats.org/spreadsheetml/2006/main" count="448" uniqueCount="164">
  <si>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</si>
  <si>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</si>
  <si>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</si>
  <si>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</si>
  <si>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</si>
  <si>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</si>
  <si>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</si>
  <si>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</si>
  <si>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</si>
  <si>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</si>
  <si>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</si>
  <si>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</si>
  <si>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</si>
  <si>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</si>
  <si>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</si>
  <si>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</si>
  <si>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</si>
  <si>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</si>
  <si>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</si>
  <si>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</si>
  <si>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</si>
  <si>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</si>
  <si>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</si>
  <si>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</si>
  <si>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</si>
  <si>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</si>
  <si>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</si>
  <si>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</si>
  <si>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</si>
  <si>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</si>
  <si>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</si>
  <si>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</si>
  <si>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</si>
  <si>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</si>
  <si>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</si>
  <si>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</si>
  <si>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</si>
  <si>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</si>
  <si>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</si>
  <si>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</si>
  <si>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</si>
  <si>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</si>
  <si>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</si>
  <si>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</si>
  <si>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</si>
  <si>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</si>
  <si>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</si>
  <si>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</si>
  <si>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</si>
  <si>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</si>
  <si>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</si>
  <si>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</si>
  <si>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</si>
  <si>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</si>
  <si>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</si>
  <si>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</si>
  <si>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</si>
  <si>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</si>
  <si>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</si>
  <si>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</si>
  <si>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</si>
  <si>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</si>
  <si>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</si>
  <si>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</si>
  <si>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</si>
  <si>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</si>
  <si>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</si>
  <si>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</si>
  <si>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</si>
  <si>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</si>
  <si>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</si>
  <si>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</si>
  <si>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</si>
  <si>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</si>
  <si>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</si>
  <si>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</si>
  <si>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</si>
  <si>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</si>
  <si>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PACIFIC TIANJIN</t>
    <phoneticPr fontId="2"/>
  </si>
  <si>
    <t>DONGJIN FORTUNE</t>
    <phoneticPr fontId="2"/>
  </si>
  <si>
    <t>2302</t>
    <phoneticPr fontId="2"/>
  </si>
  <si>
    <t>0160</t>
    <phoneticPr fontId="19"/>
  </si>
  <si>
    <t>0161</t>
    <phoneticPr fontId="19"/>
  </si>
  <si>
    <t>PEGASUS YOTTA</t>
    <phoneticPr fontId="19"/>
  </si>
  <si>
    <t>0162</t>
    <phoneticPr fontId="19"/>
  </si>
  <si>
    <t>0163</t>
    <phoneticPr fontId="19"/>
  </si>
  <si>
    <t>SKY GLORY</t>
  </si>
  <si>
    <t>DONGJIN GENIUS</t>
  </si>
  <si>
    <t>DONGJIN NAGOYA</t>
  </si>
  <si>
    <t>0290</t>
    <phoneticPr fontId="2"/>
  </si>
  <si>
    <t>0164</t>
    <phoneticPr fontId="19"/>
  </si>
  <si>
    <t>2308</t>
    <phoneticPr fontId="19"/>
  </si>
  <si>
    <t>0164</t>
    <phoneticPr fontId="2"/>
  </si>
  <si>
    <t>2311</t>
    <phoneticPr fontId="2"/>
  </si>
  <si>
    <t>0091</t>
    <phoneticPr fontId="2"/>
  </si>
  <si>
    <t>2312</t>
    <phoneticPr fontId="2"/>
  </si>
  <si>
    <t>2327</t>
    <phoneticPr fontId="19"/>
  </si>
  <si>
    <t>0128</t>
    <phoneticPr fontId="19"/>
  </si>
  <si>
    <t>2/22-23</t>
    <phoneticPr fontId="19"/>
  </si>
  <si>
    <t>2/24-24</t>
    <phoneticPr fontId="19"/>
  </si>
  <si>
    <t>0291</t>
    <phoneticPr fontId="2"/>
  </si>
  <si>
    <t>2305</t>
    <phoneticPr fontId="2"/>
  </si>
  <si>
    <t>0165</t>
    <phoneticPr fontId="19"/>
  </si>
  <si>
    <t>2309</t>
    <phoneticPr fontId="19"/>
  </si>
  <si>
    <t>0165</t>
    <phoneticPr fontId="2"/>
  </si>
  <si>
    <t>0092</t>
    <phoneticPr fontId="2"/>
  </si>
  <si>
    <t>2313</t>
    <phoneticPr fontId="2"/>
  </si>
  <si>
    <t>0093</t>
    <phoneticPr fontId="2"/>
  </si>
  <si>
    <t>2329</t>
    <phoneticPr fontId="19"/>
  </si>
  <si>
    <t>0366</t>
    <phoneticPr fontId="19"/>
  </si>
  <si>
    <t>0367</t>
    <phoneticPr fontId="19"/>
  </si>
  <si>
    <t>0368</t>
    <phoneticPr fontId="19"/>
  </si>
  <si>
    <t>0129</t>
    <phoneticPr fontId="19"/>
  </si>
  <si>
    <t>3/1-2</t>
    <phoneticPr fontId="19"/>
  </si>
  <si>
    <t>3/3-3</t>
    <phoneticPr fontId="19"/>
  </si>
  <si>
    <t>2/28</t>
    <phoneticPr fontId="19"/>
  </si>
  <si>
    <t>3/1</t>
    <phoneticPr fontId="19"/>
  </si>
  <si>
    <t>3/2-3</t>
    <phoneticPr fontId="19"/>
  </si>
  <si>
    <t>2310</t>
    <phoneticPr fontId="19"/>
  </si>
  <si>
    <t>0166</t>
    <phoneticPr fontId="2"/>
  </si>
  <si>
    <t>2314</t>
    <phoneticPr fontId="2"/>
  </si>
  <si>
    <t>0094</t>
    <phoneticPr fontId="2"/>
  </si>
  <si>
    <t>2331</t>
    <phoneticPr fontId="19"/>
  </si>
  <si>
    <t>0369</t>
    <phoneticPr fontId="19"/>
  </si>
  <si>
    <t>0370</t>
    <phoneticPr fontId="19"/>
  </si>
  <si>
    <t>0130</t>
    <phoneticPr fontId="19"/>
  </si>
  <si>
    <t>0371</t>
    <phoneticPr fontId="19"/>
  </si>
  <si>
    <t>0292</t>
    <phoneticPr fontId="2"/>
  </si>
  <si>
    <t>0166</t>
    <phoneticPr fontId="19"/>
  </si>
  <si>
    <t>2303</t>
    <phoneticPr fontId="2"/>
  </si>
  <si>
    <t>2315</t>
    <phoneticPr fontId="2"/>
  </si>
  <si>
    <t>SKIP</t>
    <phoneticPr fontId="19"/>
  </si>
  <si>
    <t>3/8-9</t>
    <phoneticPr fontId="19"/>
  </si>
  <si>
    <t>3/10-10</t>
    <phoneticPr fontId="19"/>
  </si>
  <si>
    <t>3/7-7</t>
    <phoneticPr fontId="19"/>
  </si>
  <si>
    <t>3/9-9</t>
    <phoneticPr fontId="19"/>
  </si>
  <si>
    <t>3/9-10</t>
    <phoneticPr fontId="19"/>
  </si>
  <si>
    <t>SKY AURORA</t>
  </si>
  <si>
    <t>2306</t>
    <phoneticPr fontId="2"/>
  </si>
  <si>
    <t>0293</t>
    <phoneticPr fontId="2"/>
  </si>
  <si>
    <t>0167</t>
    <phoneticPr fontId="19"/>
  </si>
  <si>
    <t>2311</t>
    <phoneticPr fontId="19"/>
  </si>
  <si>
    <t>0167</t>
    <phoneticPr fontId="2"/>
  </si>
  <si>
    <t>0095</t>
    <phoneticPr fontId="2"/>
  </si>
  <si>
    <t>2316</t>
    <phoneticPr fontId="2"/>
  </si>
  <si>
    <t>0096</t>
    <phoneticPr fontId="2"/>
  </si>
  <si>
    <t>2333</t>
    <phoneticPr fontId="19"/>
  </si>
  <si>
    <t>0372</t>
    <phoneticPr fontId="19"/>
  </si>
  <si>
    <t>0131</t>
    <phoneticPr fontId="19"/>
  </si>
  <si>
    <t>0373</t>
    <phoneticPr fontId="19"/>
  </si>
  <si>
    <t>3/15-16</t>
    <phoneticPr fontId="19"/>
  </si>
  <si>
    <t>3/16</t>
    <phoneticPr fontId="19"/>
  </si>
  <si>
    <t>3/17-17</t>
    <phoneticPr fontId="19"/>
  </si>
  <si>
    <t>3/16-17</t>
    <phoneticPr fontId="19"/>
  </si>
  <si>
    <t>3/14-14</t>
    <phoneticPr fontId="19"/>
  </si>
  <si>
    <t>3/15-15</t>
    <phoneticPr fontId="19"/>
  </si>
  <si>
    <t>2/25-25</t>
    <phoneticPr fontId="19"/>
  </si>
  <si>
    <t>2/27</t>
    <phoneticPr fontId="19"/>
  </si>
  <si>
    <t>＊</t>
    <phoneticPr fontId="19"/>
  </si>
  <si>
    <t>＊DONGJIN NAGOYA V.0160N 門司追加寄港</t>
    <rPh sb="24" eb="26">
      <t>モジ</t>
    </rPh>
    <rPh sb="26" eb="28">
      <t>ツイカ</t>
    </rPh>
    <rPh sb="28" eb="30">
      <t>キコウ</t>
    </rPh>
    <phoneticPr fontId="2"/>
  </si>
  <si>
    <t>2/24-25</t>
    <phoneticPr fontId="19"/>
  </si>
  <si>
    <t>＊＊</t>
    <phoneticPr fontId="19"/>
  </si>
  <si>
    <t>2/22-22</t>
    <phoneticPr fontId="19"/>
  </si>
  <si>
    <t>＊＊DONGJIN GENIUS V.0161N : 2/23(祝)の影響によりS/O CUT変更（大阪）2/22, （神戸）2/24</t>
    <rPh sb="32" eb="33">
      <t>シュク</t>
    </rPh>
    <rPh sb="35" eb="37">
      <t>エイキョウ</t>
    </rPh>
    <rPh sb="47" eb="49">
      <t>ヘンコウ</t>
    </rPh>
    <rPh sb="50" eb="52">
      <t>オオサカ</t>
    </rPh>
    <rPh sb="60" eb="62">
      <t>コウベ</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</si>
</sst>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cellStyleXfs>
  <cellXfs count="273">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61" fillId="0" borderId="8" xfId="0" quotePrefix="1" applyNumberFormat="1" applyFont="1" applyBorder="1" applyAlignment="1">
      <alignment horizontal="center"/>
    </xf>
    <xf numFmtId="49" fontId="15" fillId="2" borderId="16" xfId="1" applyNumberFormat="1" applyFont="1" applyFill="1" applyBorder="1" applyAlignment="1">
      <alignment horizontal="right"/>
    </xf>
    <xf numFmtId="14" fontId="15" fillId="2" borderId="20" xfId="1" applyNumberFormat="1" applyFont="1" applyFill="1" applyBorder="1"/>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177" fontId="15" fillId="0" borderId="17" xfId="1" quotePrefix="1" applyNumberFormat="1" applyFont="1" applyBorder="1" applyAlignment="1">
      <alignment horizontal="center" wrapText="1"/>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77" fontId="77" fillId="0" borderId="16" xfId="1" applyNumberFormat="1" applyFont="1" applyBorder="1" applyAlignment="1">
      <alignment horizontal="center"/>
    </xf>
    <xf numFmtId="0" fontId="81" fillId="0" borderId="0" xfId="0" applyFont="1" applyAlignment="1">
      <alignment horizontal="right"/>
    </xf>
    <xf numFmtId="0" fontId="43" fillId="0" borderId="0" xfId="0" applyFont="1" applyAlignment="1">
      <alignment horizontal="right" vertical="center"/>
    </xf>
    <xf numFmtId="0" fontId="83" fillId="0" borderId="0" xfId="0" applyFont="1" applyAlignment="1">
      <alignment horizontal="right"/>
    </xf>
    <xf numFmtId="0" fontId="82" fillId="0" borderId="0" xfId="0" applyFont="1" applyAlignment="1">
      <alignment horizontal="right"/>
    </xf>
    <xf numFmtId="0" fontId="0" fillId="0" borderId="14" xfId="0" applyBorder="1">
      <alignment vertical="center"/>
    </xf>
    <xf numFmtId="49" fontId="77" fillId="2" borderId="42" xfId="1" applyNumberFormat="1" applyFont="1" applyFill="1" applyBorder="1" applyAlignment="1">
      <alignment horizontal="right"/>
    </xf>
    <xf numFmtId="49" fontId="77" fillId="2" borderId="16" xfId="1" applyNumberFormat="1" applyFont="1" applyFill="1" applyBorder="1" applyAlignment="1">
      <alignment horizontal="right"/>
    </xf>
    <xf numFmtId="14" fontId="77" fillId="0" borderId="44" xfId="1" applyNumberFormat="1" applyFont="1" applyBorder="1" applyAlignment="1">
      <alignment horizontal="left"/>
    </xf>
    <xf numFmtId="177" fontId="84" fillId="0" borderId="6" xfId="1" applyNumberFormat="1" applyFont="1" applyBorder="1" applyAlignment="1">
      <alignment horizontal="center"/>
    </xf>
    <xf numFmtId="177" fontId="84" fillId="0" borderId="6" xfId="1" quotePrefix="1" applyNumberFormat="1" applyFont="1" applyBorder="1" applyAlignment="1">
      <alignment horizontal="center"/>
    </xf>
    <xf numFmtId="14" fontId="77" fillId="2" borderId="20" xfId="1" applyNumberFormat="1" applyFont="1" applyFill="1" applyBorder="1"/>
    <xf numFmtId="49" fontId="77" fillId="2" borderId="29" xfId="1" applyNumberFormat="1" applyFont="1" applyFill="1" applyBorder="1" applyAlignment="1">
      <alignment horizontal="right"/>
    </xf>
    <xf numFmtId="14" fontId="77" fillId="0" borderId="29" xfId="1" applyNumberFormat="1" applyFont="1" applyBorder="1" applyAlignment="1">
      <alignment horizontal="left"/>
    </xf>
    <xf numFmtId="177" fontId="84" fillId="0" borderId="21" xfId="1" applyNumberFormat="1" applyFont="1" applyBorder="1" applyAlignment="1">
      <alignment horizontal="center"/>
    </xf>
    <xf numFmtId="177" fontId="84" fillId="0" borderId="21" xfId="1" quotePrefix="1" applyNumberFormat="1" applyFont="1" applyBorder="1" applyAlignment="1">
      <alignment horizontal="center"/>
    </xf>
    <xf numFmtId="177" fontId="84" fillId="0" borderId="8" xfId="1" quotePrefix="1" applyNumberFormat="1" applyFont="1" applyBorder="1" applyAlignment="1">
      <alignment horizontal="center"/>
    </xf>
    <xf numFmtId="177" fontId="84" fillId="0" borderId="8" xfId="1" applyNumberFormat="1" applyFont="1" applyBorder="1" applyAlignment="1">
      <alignment horizontal="center"/>
    </xf>
    <xf numFmtId="14" fontId="77" fillId="0" borderId="52" xfId="1" applyNumberFormat="1" applyFont="1" applyBorder="1"/>
    <xf numFmtId="49" fontId="77" fillId="2" borderId="27" xfId="1" applyNumberFormat="1" applyFont="1" applyFill="1" applyBorder="1" applyAlignment="1">
      <alignment horizontal="right"/>
    </xf>
    <xf numFmtId="14" fontId="77" fillId="0" borderId="42" xfId="1" applyNumberFormat="1" applyFont="1" applyBorder="1" applyAlignment="1">
      <alignment horizontal="left"/>
    </xf>
    <xf numFmtId="177" fontId="84" fillId="0" borderId="25" xfId="1" applyNumberFormat="1" applyFont="1" applyBorder="1" applyAlignment="1">
      <alignment horizontal="center"/>
    </xf>
    <xf numFmtId="177" fontId="84" fillId="0" borderId="25" xfId="1" quotePrefix="1" applyNumberFormat="1" applyFont="1" applyBorder="1" applyAlignment="1">
      <alignment horizontal="center"/>
    </xf>
    <xf numFmtId="14" fontId="77" fillId="0" borderId="33" xfId="1" applyNumberFormat="1" applyFont="1" applyBorder="1"/>
    <xf numFmtId="14" fontId="77" fillId="0" borderId="48" xfId="1" applyNumberFormat="1" applyFont="1" applyBorder="1" applyAlignment="1">
      <alignment horizontal="left"/>
    </xf>
    <xf numFmtId="177" fontId="84" fillId="0" borderId="32" xfId="1" quotePrefix="1" applyNumberFormat="1" applyFont="1" applyBorder="1" applyAlignment="1">
      <alignment horizontal="center"/>
    </xf>
    <xf numFmtId="177" fontId="84" fillId="0" borderId="9" xfId="1" applyNumberFormat="1" applyFont="1" applyBorder="1" applyAlignment="1">
      <alignment horizontal="center"/>
    </xf>
    <xf numFmtId="14" fontId="77" fillId="0" borderId="51" xfId="1" applyNumberFormat="1" applyFont="1" applyBorder="1"/>
    <xf numFmtId="49" fontId="77" fillId="2" borderId="44" xfId="1" applyNumberFormat="1" applyFont="1" applyFill="1" applyBorder="1" applyAlignment="1">
      <alignment horizontal="right"/>
    </xf>
    <xf numFmtId="49" fontId="77" fillId="2" borderId="49" xfId="1" applyNumberFormat="1" applyFont="1" applyFill="1" applyBorder="1" applyAlignment="1">
      <alignment horizontal="right"/>
    </xf>
    <xf numFmtId="14" fontId="77" fillId="0" borderId="49" xfId="1" applyNumberFormat="1" applyFont="1" applyBorder="1" applyAlignment="1">
      <alignment horizontal="left"/>
    </xf>
    <xf numFmtId="177" fontId="84" fillId="0" borderId="10" xfId="1" applyNumberFormat="1" applyFont="1" applyBorder="1" applyAlignment="1">
      <alignment horizontal="center"/>
    </xf>
    <xf numFmtId="14" fontId="77" fillId="0" borderId="18" xfId="1" applyNumberFormat="1" applyFont="1" applyBorder="1"/>
    <xf numFmtId="177" fontId="84" fillId="0" borderId="26" xfId="1" applyNumberFormat="1" applyFont="1" applyBorder="1" applyAlignment="1">
      <alignment horizontal="center"/>
    </xf>
    <xf numFmtId="177" fontId="84" fillId="0" borderId="43" xfId="1" quotePrefix="1" applyNumberFormat="1" applyFont="1" applyBorder="1" applyAlignment="1">
      <alignment horizontal="center"/>
    </xf>
    <xf numFmtId="177" fontId="84" fillId="0" borderId="34" xfId="1" applyNumberFormat="1" applyFont="1" applyBorder="1" applyAlignment="1">
      <alignment horizontal="center"/>
    </xf>
    <xf numFmtId="177" fontId="84" fillId="0" borderId="32" xfId="1" applyNumberFormat="1" applyFont="1" applyBorder="1" applyAlignment="1">
      <alignment horizontal="center"/>
    </xf>
    <xf numFmtId="177" fontId="60" fillId="0" borderId="8" xfId="1" applyNumberFormat="1" applyFont="1" applyBorder="1" applyAlignment="1">
      <alignment horizontal="center"/>
    </xf>
    <xf numFmtId="49" fontId="15" fillId="2" borderId="53" xfId="1" applyNumberFormat="1" applyFont="1" applyFill="1" applyBorder="1" applyAlignment="1">
      <alignment horizontal="right"/>
    </xf>
    <xf numFmtId="14" fontId="15" fillId="0" borderId="53" xfId="1" applyNumberFormat="1" applyFont="1" applyBorder="1" applyAlignment="1">
      <alignment horizontal="left"/>
    </xf>
    <xf numFmtId="177" fontId="60" fillId="0" borderId="7" xfId="1" quotePrefix="1" applyNumberFormat="1" applyFont="1" applyBorder="1" applyAlignment="1">
      <alignment horizontal="center"/>
    </xf>
    <xf numFmtId="14" fontId="61" fillId="0" borderId="7" xfId="0" quotePrefix="1" applyNumberFormat="1" applyFont="1" applyBorder="1" applyAlignment="1">
      <alignment horizontal="center"/>
    </xf>
    <xf numFmtId="14" fontId="78" fillId="0" borderId="7" xfId="0" quotePrefix="1" applyNumberFormat="1" applyFont="1" applyBorder="1" applyAlignment="1">
      <alignment horizontal="center"/>
    </xf>
    <xf numFmtId="14" fontId="15" fillId="0" borderId="19" xfId="1" applyNumberFormat="1" applyFont="1" applyBorder="1"/>
    <xf numFmtId="56" fontId="61" fillId="0" borderId="6" xfId="0" quotePrefix="1" applyNumberFormat="1" applyFont="1" applyBorder="1" applyAlignment="1">
      <alignment horizontal="center"/>
    </xf>
    <xf numFmtId="177" fontId="60" fillId="0" borderId="7" xfId="1" applyNumberFormat="1" applyFont="1" applyBorder="1" applyAlignment="1">
      <alignment horizontal="center"/>
    </xf>
    <xf numFmtId="177" fontId="60" fillId="0" borderId="54" xfId="1" applyNumberFormat="1" applyFont="1" applyBorder="1" applyAlignment="1">
      <alignment horizontal="center"/>
    </xf>
    <xf numFmtId="177" fontId="84" fillId="0" borderId="9" xfId="1" quotePrefix="1" applyNumberFormat="1" applyFont="1" applyBorder="1" applyAlignment="1">
      <alignment horizontal="center"/>
    </xf>
    <xf numFmtId="177" fontId="84" fillId="0" borderId="10" xfId="1" quotePrefix="1" applyNumberFormat="1" applyFont="1" applyBorder="1" applyAlignment="1">
      <alignment horizontal="center"/>
    </xf>
    <xf numFmtId="0" fontId="43" fillId="2" borderId="0" xfId="0" applyFont="1" applyFill="1">
      <alignment vertical="center"/>
    </xf>
    <xf numFmtId="14" fontId="1" fillId="0" borderId="0" xfId="1" applyNumberFormat="1" applyAlignment="1">
      <alignment horizontal="left"/>
    </xf>
    <xf numFmtId="49" fontId="1" fillId="2" borderId="0" xfId="1" applyNumberFormat="1" applyFill="1" applyAlignment="1">
      <alignment horizontal="right"/>
    </xf>
    <xf numFmtId="177" fontId="1" fillId="0" borderId="0" xfId="1" applyNumberFormat="1" applyAlignment="1">
      <alignment horizontal="center"/>
    </xf>
    <xf numFmtId="177" fontId="1" fillId="0" borderId="0" xfId="1" quotePrefix="1" applyNumberFormat="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0"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K10" sqref="K10"/>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62">
        <v>44972</v>
      </c>
      <c r="U2" s="262"/>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4" t="s">
        <v>4</v>
      </c>
      <c r="C6" s="175"/>
      <c r="D6" s="175"/>
      <c r="E6" s="175"/>
      <c r="F6" s="175"/>
      <c r="G6" s="175"/>
      <c r="H6" s="175"/>
      <c r="I6" s="175"/>
      <c r="J6" s="117"/>
      <c r="K6" s="46"/>
      <c r="L6" s="109"/>
      <c r="M6" s="169" t="s">
        <v>5</v>
      </c>
      <c r="N6" s="39"/>
      <c r="O6" s="39"/>
      <c r="P6" s="39"/>
      <c r="Q6" s="39"/>
      <c r="R6" s="39"/>
      <c r="S6" s="39"/>
      <c r="T6" s="53"/>
      <c r="V6" s="112"/>
      <c r="W6" s="112"/>
    </row>
    <row r="7" spans="1:23" ht="15.95" customHeight="1" x14ac:dyDescent="0.25">
      <c r="B7" s="161" t="s">
        <v>6</v>
      </c>
      <c r="C7" s="176"/>
      <c r="D7" s="176"/>
      <c r="E7" s="176"/>
      <c r="F7" s="175"/>
      <c r="G7" s="175"/>
      <c r="H7" s="175"/>
      <c r="I7" s="175"/>
      <c r="J7" s="117"/>
      <c r="M7" s="170" t="s">
        <v>7</v>
      </c>
      <c r="N7" s="29"/>
      <c r="O7" s="29"/>
      <c r="P7" s="29"/>
      <c r="Q7" s="29"/>
      <c r="R7" s="29"/>
      <c r="S7" s="29"/>
      <c r="T7" s="54"/>
    </row>
    <row r="8" spans="1:23" ht="15.95" customHeight="1" thickBot="1" x14ac:dyDescent="0.2">
      <c r="B8" s="270" t="s">
        <v>8</v>
      </c>
      <c r="C8" s="271"/>
      <c r="D8" s="271"/>
      <c r="E8" s="271"/>
      <c r="F8" s="271"/>
      <c r="G8" s="271"/>
      <c r="H8" s="271"/>
      <c r="I8" s="271"/>
      <c r="J8" s="271"/>
      <c r="M8" s="177" t="s">
        <v>9</v>
      </c>
      <c r="N8" s="42"/>
      <c r="O8" s="43"/>
      <c r="P8" s="42"/>
      <c r="Q8" s="42"/>
      <c r="R8" s="42"/>
      <c r="S8" s="42"/>
      <c r="T8" s="55"/>
    </row>
    <row r="9" spans="1:23" ht="19.5" x14ac:dyDescent="0.3">
      <c r="B9" s="263" t="s">
        <v>10</v>
      </c>
      <c r="C9" s="264"/>
      <c r="D9" s="264"/>
      <c r="E9" s="264"/>
      <c r="F9" s="21"/>
      <c r="G9" s="21"/>
      <c r="H9" s="21"/>
      <c r="I9" s="21"/>
      <c r="M9" s="266" t="s">
        <v>11</v>
      </c>
      <c r="N9" s="266"/>
      <c r="O9" s="266"/>
      <c r="P9" s="266"/>
      <c r="Q9" s="266"/>
      <c r="R9" s="266"/>
      <c r="S9" s="266"/>
      <c r="T9" s="266"/>
      <c r="U9" s="266"/>
      <c r="V9" s="266"/>
      <c r="W9" s="127"/>
    </row>
    <row r="10" spans="1:23" ht="15.95" customHeight="1" thickBot="1" x14ac:dyDescent="0.3">
      <c r="B10" s="265"/>
      <c r="C10" s="265"/>
      <c r="D10" s="265"/>
      <c r="E10" s="265"/>
      <c r="F10" s="29"/>
      <c r="G10" s="29"/>
      <c r="H10" s="1"/>
      <c r="I10" s="31"/>
      <c r="J10" s="29"/>
      <c r="M10" s="269"/>
      <c r="N10" s="269"/>
      <c r="O10" s="269"/>
      <c r="P10" s="269"/>
      <c r="Q10" s="269"/>
      <c r="R10" s="269"/>
      <c r="S10" s="269"/>
      <c r="T10" s="269"/>
      <c r="U10" s="269"/>
      <c r="V10" s="269"/>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89</v>
      </c>
      <c r="D12" s="6" t="s">
        <v>26</v>
      </c>
      <c r="E12" s="57">
        <v>44975</v>
      </c>
      <c r="F12" s="57">
        <f>E12+2</f>
        <v>44977</v>
      </c>
      <c r="G12" s="57">
        <f>F12</f>
        <v>44977</v>
      </c>
      <c r="H12" s="57">
        <f>G12+1</f>
        <v>44978</v>
      </c>
      <c r="I12" s="99" t="s">
        <v>27</v>
      </c>
      <c r="J12" s="99">
        <f>H12+3</f>
        <v>44981</v>
      </c>
      <c r="K12" s="213"/>
      <c r="L12" s="105"/>
      <c r="M12" s="126" t="s">
        <v>28</v>
      </c>
      <c r="N12" s="193" t="s">
        <v>96</v>
      </c>
      <c r="O12" s="192" t="s">
        <v>29</v>
      </c>
      <c r="P12" s="57">
        <v>44976</v>
      </c>
      <c r="Q12" s="57" t="s">
        <v>30</v>
      </c>
      <c r="R12" s="57">
        <f>P12+2</f>
        <v>44978</v>
      </c>
      <c r="S12" s="57" t="s">
        <v>30</v>
      </c>
      <c r="T12" s="57">
        <f>P12+1</f>
        <v>44977</v>
      </c>
      <c r="U12" s="68" t="s">
        <v>30</v>
      </c>
      <c r="V12" s="57">
        <f>R12+1</f>
        <v>44979</v>
      </c>
      <c r="W12" s="67" t="s">
        <v>30</v>
      </c>
    </row>
    <row r="13" spans="1:23" ht="15.95" customHeight="1" x14ac:dyDescent="0.15">
      <c r="A13" s="105"/>
      <c r="B13" s="179" t="s">
        <v>83</v>
      </c>
      <c r="C13" s="13" t="s">
        <v>80</v>
      </c>
      <c r="D13" s="33" t="s">
        <v>31</v>
      </c>
      <c r="E13" s="58">
        <f>E12+1</f>
        <v>44976</v>
      </c>
      <c r="F13" s="58">
        <f>E13+2</f>
        <v>44978</v>
      </c>
      <c r="G13" s="58">
        <f>F13</f>
        <v>44978</v>
      </c>
      <c r="H13" s="84">
        <f>G13+2</f>
        <v>44980</v>
      </c>
      <c r="I13" s="95" t="s">
        <v>27</v>
      </c>
      <c r="J13" s="59">
        <f>H13+2</f>
        <v>44982</v>
      </c>
      <c r="K13" s="103"/>
      <c r="L13" s="105"/>
      <c r="M13" s="15" t="s">
        <v>32</v>
      </c>
      <c r="N13" s="13" t="s">
        <v>109</v>
      </c>
      <c r="O13" s="33" t="s">
        <v>33</v>
      </c>
      <c r="P13" s="196">
        <f>P12+1</f>
        <v>44977</v>
      </c>
      <c r="Q13" s="188">
        <f>P12</f>
        <v>44976</v>
      </c>
      <c r="R13" s="188">
        <f>P13+1</f>
        <v>44978</v>
      </c>
      <c r="S13" s="188">
        <f>R13</f>
        <v>44978</v>
      </c>
      <c r="T13" s="188">
        <f>S13+1</f>
        <v>44979</v>
      </c>
      <c r="U13" s="208">
        <f>T13</f>
        <v>44979</v>
      </c>
      <c r="V13" s="196">
        <f>U13+1</f>
        <v>44980</v>
      </c>
      <c r="W13" s="189" t="s">
        <v>27</v>
      </c>
    </row>
    <row r="14" spans="1:23" ht="15.95" customHeight="1" thickBot="1" x14ac:dyDescent="0.2">
      <c r="A14" s="105"/>
      <c r="B14" s="5" t="s">
        <v>34</v>
      </c>
      <c r="C14" s="14" t="s">
        <v>90</v>
      </c>
      <c r="D14" s="34" t="s">
        <v>33</v>
      </c>
      <c r="E14" s="83">
        <f>E12+3</f>
        <v>44978</v>
      </c>
      <c r="F14" s="60">
        <f>E14+3</f>
        <v>44981</v>
      </c>
      <c r="G14" s="60">
        <f>F14</f>
        <v>44981</v>
      </c>
      <c r="H14" s="60">
        <f>G14+1</f>
        <v>44982</v>
      </c>
      <c r="I14" s="119" t="s">
        <v>35</v>
      </c>
      <c r="J14" s="89">
        <f>H14+2</f>
        <v>44984</v>
      </c>
      <c r="K14" s="113"/>
      <c r="L14" s="105"/>
      <c r="M14" s="179" t="s">
        <v>36</v>
      </c>
      <c r="N14" s="13" t="s">
        <v>97</v>
      </c>
      <c r="O14" s="33" t="s">
        <v>37</v>
      </c>
      <c r="P14" s="86">
        <f>P12-2</f>
        <v>44974</v>
      </c>
      <c r="Q14" s="86" t="s">
        <v>30</v>
      </c>
      <c r="R14" s="61">
        <f>P14+6</f>
        <v>44980</v>
      </c>
      <c r="S14" s="61" t="s">
        <v>30</v>
      </c>
      <c r="T14" s="61" t="s">
        <v>30</v>
      </c>
      <c r="U14" s="69">
        <f>R14</f>
        <v>44980</v>
      </c>
      <c r="V14" s="86">
        <f>U14+1</f>
        <v>44981</v>
      </c>
      <c r="W14" s="129" t="s">
        <v>30</v>
      </c>
    </row>
    <row r="15" spans="1:23" ht="15.95" customHeight="1" thickBot="1" x14ac:dyDescent="0.2">
      <c r="A15" s="105"/>
      <c r="B15" s="10" t="s">
        <v>25</v>
      </c>
      <c r="C15" s="2" t="s">
        <v>100</v>
      </c>
      <c r="D15" s="6" t="s">
        <v>26</v>
      </c>
      <c r="E15" s="71">
        <f>E12+7</f>
        <v>44982</v>
      </c>
      <c r="F15" s="57">
        <f>E15+2</f>
        <v>44984</v>
      </c>
      <c r="G15" s="57">
        <f>F15</f>
        <v>44984</v>
      </c>
      <c r="H15" s="57">
        <f>G15+1</f>
        <v>44985</v>
      </c>
      <c r="I15" s="99" t="s">
        <v>27</v>
      </c>
      <c r="J15" s="85">
        <f>H15+3</f>
        <v>44988</v>
      </c>
      <c r="K15" s="101"/>
      <c r="L15" s="105"/>
      <c r="M15" s="5" t="s">
        <v>32</v>
      </c>
      <c r="N15" s="14" t="s">
        <v>110</v>
      </c>
      <c r="O15" s="34" t="s">
        <v>33</v>
      </c>
      <c r="P15" s="60">
        <f>V13</f>
        <v>44980</v>
      </c>
      <c r="Q15" s="83" t="s">
        <v>30</v>
      </c>
      <c r="R15" s="60">
        <f>S15+1</f>
        <v>44982</v>
      </c>
      <c r="S15" s="60">
        <f>P15+1</f>
        <v>44981</v>
      </c>
      <c r="T15" s="60">
        <f>S15</f>
        <v>44981</v>
      </c>
      <c r="U15" s="198" t="s">
        <v>38</v>
      </c>
      <c r="V15" s="60">
        <f>W15+1</f>
        <v>44984</v>
      </c>
      <c r="W15" s="187">
        <f>R15+1</f>
        <v>44983</v>
      </c>
    </row>
    <row r="16" spans="1:23" ht="15.95" customHeight="1" x14ac:dyDescent="0.15">
      <c r="A16" s="105"/>
      <c r="B16" s="179" t="s">
        <v>77</v>
      </c>
      <c r="C16" s="13" t="s">
        <v>101</v>
      </c>
      <c r="D16" s="33" t="s">
        <v>31</v>
      </c>
      <c r="E16" s="82">
        <f>E13+7</f>
        <v>44983</v>
      </c>
      <c r="F16" s="63">
        <f>E16+2</f>
        <v>44985</v>
      </c>
      <c r="G16" s="63">
        <f>F16</f>
        <v>44985</v>
      </c>
      <c r="H16" s="63">
        <f>G16+2</f>
        <v>44987</v>
      </c>
      <c r="I16" s="99" t="s">
        <v>27</v>
      </c>
      <c r="J16" s="85">
        <f>H16+2</f>
        <v>44989</v>
      </c>
      <c r="K16" s="114"/>
      <c r="L16" s="212"/>
      <c r="M16" s="126" t="s">
        <v>28</v>
      </c>
      <c r="N16" s="193" t="s">
        <v>108</v>
      </c>
      <c r="O16" s="192" t="s">
        <v>29</v>
      </c>
      <c r="P16" s="57">
        <f>W15</f>
        <v>44983</v>
      </c>
      <c r="Q16" s="57" t="s">
        <v>30</v>
      </c>
      <c r="R16" s="57">
        <f>T16+1</f>
        <v>44985</v>
      </c>
      <c r="S16" s="57" t="s">
        <v>30</v>
      </c>
      <c r="T16" s="57">
        <f>P16+1</f>
        <v>44984</v>
      </c>
      <c r="U16" s="68" t="s">
        <v>30</v>
      </c>
      <c r="V16" s="57">
        <f>R16+1</f>
        <v>44986</v>
      </c>
      <c r="W16" s="67" t="s">
        <v>30</v>
      </c>
    </row>
    <row r="17" spans="1:25" ht="15.95" customHeight="1" thickBot="1" x14ac:dyDescent="0.2">
      <c r="A17" s="105"/>
      <c r="B17" s="5" t="s">
        <v>34</v>
      </c>
      <c r="C17" s="14" t="s">
        <v>102</v>
      </c>
      <c r="D17" s="34" t="s">
        <v>33</v>
      </c>
      <c r="E17" s="83">
        <f>E14+7</f>
        <v>44985</v>
      </c>
      <c r="F17" s="60">
        <f>E17+3</f>
        <v>44988</v>
      </c>
      <c r="G17" s="60">
        <f t="shared" ref="G17" si="0">+F17</f>
        <v>44988</v>
      </c>
      <c r="H17" s="60">
        <f>G17+1</f>
        <v>44989</v>
      </c>
      <c r="I17" s="119" t="s">
        <v>35</v>
      </c>
      <c r="J17" s="89">
        <f>H17+2</f>
        <v>44991</v>
      </c>
      <c r="M17" s="15" t="s">
        <v>32</v>
      </c>
      <c r="N17" s="13" t="s">
        <v>111</v>
      </c>
      <c r="O17" s="33" t="s">
        <v>33</v>
      </c>
      <c r="P17" s="84">
        <f>P16+1</f>
        <v>44984</v>
      </c>
      <c r="Q17" s="84">
        <f>W15</f>
        <v>44983</v>
      </c>
      <c r="R17" s="58">
        <f>P17+1</f>
        <v>44985</v>
      </c>
      <c r="S17" s="58">
        <f>R17</f>
        <v>44985</v>
      </c>
      <c r="T17" s="58">
        <f>S17+1</f>
        <v>44986</v>
      </c>
      <c r="U17" s="95">
        <f>T17</f>
        <v>44986</v>
      </c>
      <c r="V17" s="84">
        <f>U17+1</f>
        <v>44987</v>
      </c>
      <c r="W17" s="128" t="s">
        <v>30</v>
      </c>
    </row>
    <row r="18" spans="1:25" ht="15.95" customHeight="1" x14ac:dyDescent="0.15">
      <c r="A18" s="105"/>
      <c r="B18" s="10" t="s">
        <v>25</v>
      </c>
      <c r="C18" s="2" t="s">
        <v>127</v>
      </c>
      <c r="D18" s="6" t="s">
        <v>26</v>
      </c>
      <c r="E18" s="71">
        <f>E15+7</f>
        <v>44989</v>
      </c>
      <c r="F18" s="57">
        <f>E18+2</f>
        <v>44991</v>
      </c>
      <c r="G18" s="57">
        <f t="shared" ref="G18:G20" si="1">+F18</f>
        <v>44991</v>
      </c>
      <c r="H18" s="57">
        <f>G18+1</f>
        <v>44992</v>
      </c>
      <c r="I18" s="99" t="s">
        <v>27</v>
      </c>
      <c r="J18" s="85">
        <f>H18+3</f>
        <v>44995</v>
      </c>
      <c r="K18" s="114"/>
      <c r="L18" s="210"/>
      <c r="M18" s="179" t="s">
        <v>36</v>
      </c>
      <c r="N18" s="13" t="s">
        <v>112</v>
      </c>
      <c r="O18" s="33" t="s">
        <v>37</v>
      </c>
      <c r="P18" s="86">
        <f>P16-2</f>
        <v>44981</v>
      </c>
      <c r="Q18" s="86" t="s">
        <v>30</v>
      </c>
      <c r="R18" s="61">
        <f>P18+6</f>
        <v>44987</v>
      </c>
      <c r="S18" s="61" t="s">
        <v>30</v>
      </c>
      <c r="T18" s="61" t="s">
        <v>30</v>
      </c>
      <c r="U18" s="69">
        <f>R18</f>
        <v>44987</v>
      </c>
      <c r="V18" s="86">
        <f>U18+1</f>
        <v>44988</v>
      </c>
      <c r="W18" s="129" t="s">
        <v>30</v>
      </c>
    </row>
    <row r="19" spans="1:25" ht="15.95" customHeight="1" thickBot="1" x14ac:dyDescent="0.2">
      <c r="A19" s="105"/>
      <c r="B19" s="179" t="s">
        <v>83</v>
      </c>
      <c r="C19" s="13" t="s">
        <v>129</v>
      </c>
      <c r="D19" s="33" t="s">
        <v>31</v>
      </c>
      <c r="E19" s="82">
        <f>E18+1</f>
        <v>44990</v>
      </c>
      <c r="F19" s="63">
        <f>E19+2</f>
        <v>44992</v>
      </c>
      <c r="G19" s="63">
        <f t="shared" si="1"/>
        <v>44992</v>
      </c>
      <c r="H19" s="63">
        <f>G19+2</f>
        <v>44994</v>
      </c>
      <c r="I19" s="99" t="s">
        <v>27</v>
      </c>
      <c r="J19" s="85">
        <f>H19+2</f>
        <v>44996</v>
      </c>
      <c r="M19" s="5" t="s">
        <v>32</v>
      </c>
      <c r="N19" s="14" t="s">
        <v>123</v>
      </c>
      <c r="O19" s="34" t="s">
        <v>33</v>
      </c>
      <c r="P19" s="60">
        <f>V17</f>
        <v>44987</v>
      </c>
      <c r="Q19" s="83" t="s">
        <v>30</v>
      </c>
      <c r="R19" s="60">
        <f>P19+2</f>
        <v>44989</v>
      </c>
      <c r="S19" s="60">
        <f>P19+1</f>
        <v>44988</v>
      </c>
      <c r="T19" s="60">
        <f>S19</f>
        <v>44988</v>
      </c>
      <c r="U19" s="119" t="s">
        <v>38</v>
      </c>
      <c r="V19" s="83">
        <f>R19+2</f>
        <v>44991</v>
      </c>
      <c r="W19" s="130">
        <f>R19+1</f>
        <v>44990</v>
      </c>
    </row>
    <row r="20" spans="1:25" ht="15.95" customHeight="1" thickBot="1" x14ac:dyDescent="0.2">
      <c r="A20" s="105"/>
      <c r="B20" s="5" t="s">
        <v>34</v>
      </c>
      <c r="C20" s="14" t="s">
        <v>128</v>
      </c>
      <c r="D20" s="34" t="s">
        <v>33</v>
      </c>
      <c r="E20" s="83">
        <f>E17+7</f>
        <v>44992</v>
      </c>
      <c r="F20" s="60">
        <f>E20+3</f>
        <v>44995</v>
      </c>
      <c r="G20" s="60">
        <f t="shared" si="1"/>
        <v>44995</v>
      </c>
      <c r="H20" s="60">
        <f>G20+1</f>
        <v>44996</v>
      </c>
      <c r="I20" s="119" t="s">
        <v>35</v>
      </c>
      <c r="J20" s="89">
        <f>H20+2</f>
        <v>44998</v>
      </c>
      <c r="M20" s="126" t="s">
        <v>28</v>
      </c>
      <c r="N20" s="193" t="s">
        <v>122</v>
      </c>
      <c r="O20" s="192" t="s">
        <v>29</v>
      </c>
      <c r="P20" s="57">
        <f>P16+7</f>
        <v>44990</v>
      </c>
      <c r="Q20" s="57" t="s">
        <v>30</v>
      </c>
      <c r="R20" s="57">
        <f>T20+1</f>
        <v>44992</v>
      </c>
      <c r="S20" s="57" t="s">
        <v>30</v>
      </c>
      <c r="T20" s="57">
        <f>P20+1</f>
        <v>44991</v>
      </c>
      <c r="U20" s="68" t="s">
        <v>30</v>
      </c>
      <c r="V20" s="57">
        <f>R20+1</f>
        <v>44993</v>
      </c>
      <c r="W20" s="67" t="s">
        <v>30</v>
      </c>
    </row>
    <row r="21" spans="1:25" ht="15.95" customHeight="1" x14ac:dyDescent="0.15">
      <c r="A21" s="105"/>
      <c r="B21" s="10" t="s">
        <v>25</v>
      </c>
      <c r="C21" s="2" t="s">
        <v>139</v>
      </c>
      <c r="D21" s="6" t="s">
        <v>26</v>
      </c>
      <c r="E21" s="57">
        <f>E18+7</f>
        <v>44996</v>
      </c>
      <c r="F21" s="57">
        <f>E21+2</f>
        <v>44998</v>
      </c>
      <c r="G21" s="57">
        <f>+F21</f>
        <v>44998</v>
      </c>
      <c r="H21" s="57">
        <f>G21+1</f>
        <v>44999</v>
      </c>
      <c r="I21" s="99" t="s">
        <v>27</v>
      </c>
      <c r="J21" s="85">
        <f>H21+3</f>
        <v>45002</v>
      </c>
      <c r="L21" s="105"/>
      <c r="M21" s="15" t="s">
        <v>32</v>
      </c>
      <c r="N21" s="13" t="s">
        <v>124</v>
      </c>
      <c r="O21" s="33" t="s">
        <v>33</v>
      </c>
      <c r="P21" s="84">
        <f>P20+1</f>
        <v>44991</v>
      </c>
      <c r="Q21" s="84">
        <f>W19</f>
        <v>44990</v>
      </c>
      <c r="R21" s="58">
        <f>P21+1</f>
        <v>44992</v>
      </c>
      <c r="S21" s="58">
        <f>R21</f>
        <v>44992</v>
      </c>
      <c r="T21" s="58">
        <f>S21+1</f>
        <v>44993</v>
      </c>
      <c r="U21" s="95">
        <f>T21</f>
        <v>44993</v>
      </c>
      <c r="V21" s="84">
        <f>U21+1</f>
        <v>44994</v>
      </c>
      <c r="W21" s="128" t="s">
        <v>30</v>
      </c>
    </row>
    <row r="22" spans="1:25" ht="15.95" customHeight="1" x14ac:dyDescent="0.15">
      <c r="A22" s="105"/>
      <c r="B22" s="179" t="s">
        <v>77</v>
      </c>
      <c r="C22" s="13" t="s">
        <v>138</v>
      </c>
      <c r="D22" s="33" t="s">
        <v>31</v>
      </c>
      <c r="E22" s="84">
        <f>E21+1</f>
        <v>44997</v>
      </c>
      <c r="F22" s="84">
        <f>E22+2</f>
        <v>44999</v>
      </c>
      <c r="G22" s="84">
        <f>F22</f>
        <v>44999</v>
      </c>
      <c r="H22" s="84">
        <f>G22+2</f>
        <v>45001</v>
      </c>
      <c r="I22" s="95" t="s">
        <v>27</v>
      </c>
      <c r="J22" s="88">
        <f>H22+2</f>
        <v>45003</v>
      </c>
      <c r="L22" s="105"/>
      <c r="M22" s="179" t="s">
        <v>36</v>
      </c>
      <c r="N22" s="13" t="s">
        <v>125</v>
      </c>
      <c r="O22" s="33" t="s">
        <v>37</v>
      </c>
      <c r="P22" s="86">
        <f>P18+7</f>
        <v>44988</v>
      </c>
      <c r="Q22" s="86" t="s">
        <v>30</v>
      </c>
      <c r="R22" s="61">
        <f>U22</f>
        <v>44994</v>
      </c>
      <c r="S22" s="61" t="s">
        <v>27</v>
      </c>
      <c r="T22" s="61" t="s">
        <v>30</v>
      </c>
      <c r="U22" s="69">
        <f>P22+6</f>
        <v>44994</v>
      </c>
      <c r="V22" s="86">
        <f>U22+1</f>
        <v>44995</v>
      </c>
      <c r="W22" s="129" t="s">
        <v>30</v>
      </c>
    </row>
    <row r="23" spans="1:25" ht="15.95" customHeight="1" thickBot="1" x14ac:dyDescent="0.2">
      <c r="A23" s="105"/>
      <c r="B23" s="5" t="s">
        <v>34</v>
      </c>
      <c r="C23" s="14" t="s">
        <v>140</v>
      </c>
      <c r="D23" s="34" t="s">
        <v>33</v>
      </c>
      <c r="E23" s="83">
        <f>E22+2</f>
        <v>44999</v>
      </c>
      <c r="F23" s="60">
        <f>E23+3</f>
        <v>45002</v>
      </c>
      <c r="G23" s="60">
        <f>F23</f>
        <v>45002</v>
      </c>
      <c r="H23" s="60">
        <f>G23+1</f>
        <v>45003</v>
      </c>
      <c r="I23" s="119" t="s">
        <v>35</v>
      </c>
      <c r="J23" s="89">
        <f>H23+2</f>
        <v>45005</v>
      </c>
      <c r="L23" s="105"/>
      <c r="M23" s="5" t="s">
        <v>32</v>
      </c>
      <c r="N23" s="14" t="s">
        <v>126</v>
      </c>
      <c r="O23" s="34" t="s">
        <v>33</v>
      </c>
      <c r="P23" s="83">
        <f>R22</f>
        <v>44994</v>
      </c>
      <c r="Q23" s="83" t="s">
        <v>30</v>
      </c>
      <c r="R23" s="60">
        <f>P23+2</f>
        <v>44996</v>
      </c>
      <c r="S23" s="60">
        <f>P23+1</f>
        <v>44995</v>
      </c>
      <c r="T23" s="60">
        <f>S23</f>
        <v>44995</v>
      </c>
      <c r="U23" s="119" t="s">
        <v>38</v>
      </c>
      <c r="V23" s="83">
        <f>T23+3</f>
        <v>44998</v>
      </c>
      <c r="W23" s="130">
        <f>R23+1</f>
        <v>44997</v>
      </c>
    </row>
    <row r="24" spans="1:25" ht="15.95" customHeight="1" x14ac:dyDescent="0.15">
      <c r="B24" s="132"/>
      <c r="D24" s="35"/>
      <c r="E24" s="72"/>
      <c r="F24" s="72"/>
      <c r="I24" s="90"/>
      <c r="J24" s="72"/>
      <c r="K24" s="72"/>
      <c r="L24" s="105"/>
      <c r="M24" s="126" t="s">
        <v>28</v>
      </c>
      <c r="N24" s="193" t="s">
        <v>146</v>
      </c>
      <c r="O24" s="192" t="s">
        <v>29</v>
      </c>
      <c r="P24" s="57">
        <f>P20+7</f>
        <v>44997</v>
      </c>
      <c r="Q24" s="57" t="s">
        <v>30</v>
      </c>
      <c r="R24" s="57">
        <f>T24+1</f>
        <v>44999</v>
      </c>
      <c r="S24" s="57" t="s">
        <v>30</v>
      </c>
      <c r="T24" s="57">
        <f>P24+1</f>
        <v>44998</v>
      </c>
      <c r="U24" s="68" t="s">
        <v>30</v>
      </c>
      <c r="V24" s="57">
        <f>R24+1</f>
        <v>45000</v>
      </c>
      <c r="W24" s="67" t="s">
        <v>30</v>
      </c>
    </row>
    <row r="25" spans="1:25" ht="15.95" customHeight="1" x14ac:dyDescent="0.15">
      <c r="B25" s="263" t="s">
        <v>39</v>
      </c>
      <c r="C25" s="263"/>
      <c r="D25" s="263"/>
      <c r="E25" s="263"/>
      <c r="F25" s="263"/>
      <c r="G25" s="263"/>
      <c r="H25" s="36"/>
      <c r="I25" s="36"/>
      <c r="J25" s="36"/>
      <c r="L25" s="105"/>
      <c r="M25" s="15" t="s">
        <v>32</v>
      </c>
      <c r="N25" s="13" t="s">
        <v>147</v>
      </c>
      <c r="O25" s="33" t="s">
        <v>33</v>
      </c>
      <c r="P25" s="84">
        <f>P24+1</f>
        <v>44998</v>
      </c>
      <c r="Q25" s="84">
        <f>W23</f>
        <v>44997</v>
      </c>
      <c r="R25" s="58">
        <f>P25+1</f>
        <v>44999</v>
      </c>
      <c r="S25" s="58">
        <f>R25</f>
        <v>44999</v>
      </c>
      <c r="T25" s="58">
        <f>S25+1</f>
        <v>45000</v>
      </c>
      <c r="U25" s="95">
        <f>T25</f>
        <v>45000</v>
      </c>
      <c r="V25" s="84">
        <f>T25+1</f>
        <v>45001</v>
      </c>
      <c r="W25" s="128" t="s">
        <v>30</v>
      </c>
    </row>
    <row r="26" spans="1:25" ht="15.95" customHeight="1" thickBot="1" x14ac:dyDescent="0.2">
      <c r="B26" s="263"/>
      <c r="C26" s="263"/>
      <c r="D26" s="263"/>
      <c r="E26" s="263"/>
      <c r="F26" s="263"/>
      <c r="G26" s="263"/>
      <c r="H26" s="36"/>
      <c r="L26" s="105"/>
      <c r="M26" s="179" t="s">
        <v>36</v>
      </c>
      <c r="N26" s="13" t="s">
        <v>148</v>
      </c>
      <c r="O26" s="33" t="s">
        <v>37</v>
      </c>
      <c r="P26" s="86">
        <f>P22+7</f>
        <v>44995</v>
      </c>
      <c r="Q26" s="86" t="s">
        <v>30</v>
      </c>
      <c r="R26" s="61">
        <f>U26</f>
        <v>45001</v>
      </c>
      <c r="S26" s="61" t="s">
        <v>30</v>
      </c>
      <c r="T26" s="61" t="s">
        <v>30</v>
      </c>
      <c r="U26" s="69">
        <f>P26+6</f>
        <v>45001</v>
      </c>
      <c r="V26" s="86">
        <f>U26+1</f>
        <v>45002</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149</v>
      </c>
      <c r="O27" s="34" t="s">
        <v>33</v>
      </c>
      <c r="P27" s="83">
        <f>V25</f>
        <v>45001</v>
      </c>
      <c r="Q27" s="83" t="s">
        <v>30</v>
      </c>
      <c r="R27" s="60">
        <f>P27+2</f>
        <v>45003</v>
      </c>
      <c r="S27" s="60">
        <f>P27+1</f>
        <v>45002</v>
      </c>
      <c r="T27" s="60">
        <f>S27</f>
        <v>45002</v>
      </c>
      <c r="U27" s="119" t="s">
        <v>38</v>
      </c>
      <c r="V27" s="83">
        <f>T27+3</f>
        <v>45005</v>
      </c>
      <c r="W27" s="130">
        <f>R27+1</f>
        <v>45004</v>
      </c>
    </row>
    <row r="28" spans="1:25" ht="15.95" customHeight="1" x14ac:dyDescent="0.15">
      <c r="A28" s="105"/>
      <c r="B28" s="4" t="s">
        <v>42</v>
      </c>
      <c r="C28" s="13" t="s">
        <v>91</v>
      </c>
      <c r="D28" s="33" t="s">
        <v>33</v>
      </c>
      <c r="E28" s="180">
        <v>44976</v>
      </c>
      <c r="F28" s="58">
        <f>E28+2</f>
        <v>44978</v>
      </c>
      <c r="G28" s="61">
        <f>F28+2</f>
        <v>44980</v>
      </c>
      <c r="H28" s="92" t="s">
        <v>27</v>
      </c>
      <c r="I28" s="88">
        <f>G28+3</f>
        <v>44983</v>
      </c>
      <c r="L28" s="105"/>
      <c r="M28" s="132"/>
      <c r="R28" s="91"/>
      <c r="V28" s="81"/>
      <c r="W28" s="81"/>
    </row>
    <row r="29" spans="1:25" ht="15.95" customHeight="1" thickBot="1" x14ac:dyDescent="0.2">
      <c r="A29" s="105"/>
      <c r="B29" s="5" t="s">
        <v>34</v>
      </c>
      <c r="C29" s="14" t="s">
        <v>92</v>
      </c>
      <c r="D29" s="34" t="s">
        <v>33</v>
      </c>
      <c r="E29" s="93">
        <f>+E28+2</f>
        <v>44978</v>
      </c>
      <c r="F29" s="62">
        <f>E29+2</f>
        <v>44980</v>
      </c>
      <c r="G29" s="60" t="s">
        <v>30</v>
      </c>
      <c r="H29" s="119" t="s">
        <v>35</v>
      </c>
      <c r="I29" s="89">
        <f>F29+4</f>
        <v>44984</v>
      </c>
      <c r="L29" s="105"/>
      <c r="M29" s="16"/>
    </row>
    <row r="30" spans="1:25" ht="15.95" customHeight="1" x14ac:dyDescent="0.15">
      <c r="B30" s="4" t="s">
        <v>42</v>
      </c>
      <c r="C30" s="13" t="s">
        <v>103</v>
      </c>
      <c r="D30" s="33" t="s">
        <v>33</v>
      </c>
      <c r="E30" s="84">
        <f>E28+7</f>
        <v>44983</v>
      </c>
      <c r="F30" s="58">
        <f>E30+2</f>
        <v>44985</v>
      </c>
      <c r="G30" s="86">
        <f>F30+2</f>
        <v>44987</v>
      </c>
      <c r="H30" s="92" t="s">
        <v>27</v>
      </c>
      <c r="I30" s="88">
        <f>G30+3</f>
        <v>44990</v>
      </c>
      <c r="L30" s="105"/>
      <c r="X30" s="104"/>
      <c r="Y30" s="104"/>
    </row>
    <row r="31" spans="1:25" ht="15.95" customHeight="1" thickBot="1" x14ac:dyDescent="0.2">
      <c r="A31" s="105"/>
      <c r="B31" s="5" t="s">
        <v>34</v>
      </c>
      <c r="C31" s="14" t="s">
        <v>104</v>
      </c>
      <c r="D31" s="34" t="s">
        <v>33</v>
      </c>
      <c r="E31" s="62">
        <f>E30+2</f>
        <v>44985</v>
      </c>
      <c r="F31" s="62">
        <f>E31+2</f>
        <v>44987</v>
      </c>
      <c r="G31" s="60" t="s">
        <v>30</v>
      </c>
      <c r="H31" s="119" t="s">
        <v>35</v>
      </c>
      <c r="I31" s="186">
        <f>F31+4</f>
        <v>44991</v>
      </c>
      <c r="Y31" s="104"/>
    </row>
    <row r="32" spans="1:25" ht="15.95" customHeight="1" x14ac:dyDescent="0.15">
      <c r="A32" s="105"/>
      <c r="B32" s="4" t="s">
        <v>42</v>
      </c>
      <c r="C32" s="13" t="s">
        <v>118</v>
      </c>
      <c r="D32" s="33" t="s">
        <v>33</v>
      </c>
      <c r="E32" s="84">
        <f>E30+7</f>
        <v>44990</v>
      </c>
      <c r="F32" s="58">
        <f t="shared" ref="F32" si="2">E32+2</f>
        <v>44992</v>
      </c>
      <c r="G32" s="61">
        <f>F32+2</f>
        <v>44994</v>
      </c>
      <c r="H32" s="92" t="s">
        <v>27</v>
      </c>
      <c r="I32" s="88">
        <f>G32+3</f>
        <v>44997</v>
      </c>
      <c r="M32" s="272" t="s">
        <v>43</v>
      </c>
      <c r="N32" s="272"/>
      <c r="O32" s="272"/>
      <c r="P32" s="272"/>
      <c r="Q32" s="272"/>
      <c r="R32" s="272"/>
      <c r="S32" s="272"/>
      <c r="T32" s="272"/>
      <c r="U32" s="272"/>
      <c r="Y32" s="104"/>
    </row>
    <row r="33" spans="1:25" ht="15.95" customHeight="1" thickBot="1" x14ac:dyDescent="0.2">
      <c r="A33" s="105"/>
      <c r="B33" s="5" t="s">
        <v>34</v>
      </c>
      <c r="C33" s="14" t="s">
        <v>119</v>
      </c>
      <c r="D33" s="34" t="s">
        <v>33</v>
      </c>
      <c r="E33" s="93">
        <f>E32+2</f>
        <v>44992</v>
      </c>
      <c r="F33" s="62">
        <f>E33+2</f>
        <v>44994</v>
      </c>
      <c r="G33" s="60" t="s">
        <v>30</v>
      </c>
      <c r="H33" s="119" t="s">
        <v>35</v>
      </c>
      <c r="I33" s="89">
        <f>F33+4</f>
        <v>44998</v>
      </c>
      <c r="L33" s="105"/>
      <c r="M33" s="272"/>
      <c r="N33" s="272"/>
      <c r="O33" s="272"/>
      <c r="P33" s="272"/>
      <c r="Q33" s="272"/>
      <c r="R33" s="272"/>
      <c r="S33" s="272"/>
      <c r="T33" s="272"/>
      <c r="U33" s="272"/>
      <c r="X33" s="104"/>
      <c r="Y33" s="104"/>
    </row>
    <row r="34" spans="1:25" ht="15.95" customHeight="1" x14ac:dyDescent="0.15">
      <c r="A34" s="105"/>
      <c r="B34" s="4" t="s">
        <v>42</v>
      </c>
      <c r="C34" s="13" t="s">
        <v>141</v>
      </c>
      <c r="D34" s="33" t="s">
        <v>33</v>
      </c>
      <c r="E34" s="58">
        <f>E32+7</f>
        <v>44997</v>
      </c>
      <c r="F34" s="58">
        <f t="shared" ref="F34" si="3">+E34+2</f>
        <v>44999</v>
      </c>
      <c r="G34" s="61">
        <f>+F34+2</f>
        <v>45001</v>
      </c>
      <c r="H34" s="92" t="s">
        <v>27</v>
      </c>
      <c r="I34" s="59">
        <f>G34+3</f>
        <v>45004</v>
      </c>
      <c r="J34" s="29"/>
      <c r="L34" s="105"/>
      <c r="M34" s="272"/>
      <c r="N34" s="272"/>
      <c r="O34" s="272"/>
      <c r="P34" s="272"/>
      <c r="Q34" s="272"/>
      <c r="R34" s="272"/>
      <c r="S34" s="272"/>
      <c r="T34" s="272"/>
      <c r="U34" s="272"/>
      <c r="X34" s="104"/>
      <c r="Y34" s="104"/>
    </row>
    <row r="35" spans="1:25" ht="15.95" customHeight="1" thickBot="1" x14ac:dyDescent="0.25">
      <c r="A35" s="105"/>
      <c r="B35" s="5" t="s">
        <v>34</v>
      </c>
      <c r="C35" s="14" t="s">
        <v>142</v>
      </c>
      <c r="D35" s="34" t="s">
        <v>33</v>
      </c>
      <c r="E35" s="93">
        <f>E34+2</f>
        <v>44999</v>
      </c>
      <c r="F35" s="62">
        <f>E35+2</f>
        <v>45001</v>
      </c>
      <c r="G35" s="60" t="s">
        <v>30</v>
      </c>
      <c r="H35" s="119" t="s">
        <v>35</v>
      </c>
      <c r="I35" s="89">
        <f>F35+4</f>
        <v>45005</v>
      </c>
      <c r="J35" s="29"/>
      <c r="L35" s="105"/>
      <c r="M35" s="199"/>
      <c r="N35" s="199"/>
      <c r="O35" s="199"/>
      <c r="P35" s="199"/>
      <c r="Q35" s="199"/>
      <c r="R35" s="199"/>
      <c r="S35" s="199"/>
      <c r="T35" s="199"/>
      <c r="U35" s="199"/>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66" t="s">
        <v>48</v>
      </c>
      <c r="C37" s="267"/>
      <c r="D37" s="267"/>
      <c r="E37" s="267"/>
      <c r="F37" s="36"/>
      <c r="G37" s="36"/>
      <c r="H37" s="36"/>
      <c r="M37" s="164" t="s">
        <v>44</v>
      </c>
      <c r="O37" s="165"/>
      <c r="P37" s="165"/>
      <c r="Q37" s="37"/>
      <c r="R37" s="37"/>
      <c r="S37" s="165"/>
      <c r="T37" s="164" t="s">
        <v>45</v>
      </c>
      <c r="U37" s="165"/>
      <c r="X37" s="104"/>
      <c r="Y37" s="104"/>
    </row>
    <row r="38" spans="1:25" ht="15.95" customHeight="1" thickBot="1" x14ac:dyDescent="0.2">
      <c r="A38" s="105"/>
      <c r="B38" s="268"/>
      <c r="C38" s="268"/>
      <c r="D38" s="268"/>
      <c r="E38" s="268"/>
      <c r="F38" s="23"/>
      <c r="G38" s="23"/>
      <c r="H38" s="23"/>
      <c r="I38" s="23"/>
      <c r="J38" s="29"/>
      <c r="M38" s="106"/>
      <c r="O38" s="165"/>
      <c r="P38" s="165"/>
      <c r="Q38" s="37"/>
      <c r="R38" s="37"/>
      <c r="S38" s="165"/>
      <c r="U38" s="165"/>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65"/>
      <c r="P39" s="165"/>
      <c r="Q39" s="37"/>
      <c r="R39" s="37"/>
      <c r="S39" s="165"/>
      <c r="T39" s="37" t="s">
        <v>47</v>
      </c>
      <c r="U39" s="165"/>
      <c r="X39" s="104"/>
    </row>
    <row r="40" spans="1:25" ht="15.95" customHeight="1" x14ac:dyDescent="0.15">
      <c r="B40" s="181" t="s">
        <v>78</v>
      </c>
      <c r="C40" s="118" t="s">
        <v>93</v>
      </c>
      <c r="D40" s="11" t="s">
        <v>37</v>
      </c>
      <c r="E40" s="57">
        <v>44975</v>
      </c>
      <c r="F40" s="57">
        <f>E40+2</f>
        <v>44977</v>
      </c>
      <c r="G40" s="57">
        <f>F40</f>
        <v>44977</v>
      </c>
      <c r="H40" s="96">
        <f>G40+2</f>
        <v>44979</v>
      </c>
      <c r="I40" s="79"/>
      <c r="K40" s="94"/>
      <c r="M40" s="37" t="s">
        <v>49</v>
      </c>
      <c r="O40" s="165"/>
      <c r="P40" s="165"/>
      <c r="Q40" s="165"/>
      <c r="R40" s="165"/>
      <c r="S40" s="165"/>
      <c r="T40" s="37" t="s">
        <v>50</v>
      </c>
      <c r="U40" s="165"/>
      <c r="X40" s="29"/>
    </row>
    <row r="41" spans="1:25" ht="15.95" customHeight="1" x14ac:dyDescent="0.15">
      <c r="B41" s="15" t="s">
        <v>79</v>
      </c>
      <c r="C41" s="13" t="s">
        <v>94</v>
      </c>
      <c r="D41" s="8" t="s">
        <v>26</v>
      </c>
      <c r="E41" s="82">
        <f>E40+2</f>
        <v>44977</v>
      </c>
      <c r="F41" s="63">
        <f>E41+2</f>
        <v>44979</v>
      </c>
      <c r="G41" s="63">
        <f>F41</f>
        <v>44979</v>
      </c>
      <c r="H41" s="100">
        <f>G41+3</f>
        <v>44982</v>
      </c>
      <c r="I41" s="133"/>
      <c r="K41" s="106"/>
      <c r="M41" s="37" t="s">
        <v>51</v>
      </c>
      <c r="N41" s="165"/>
      <c r="O41" s="165"/>
      <c r="P41" s="165"/>
      <c r="Q41" s="165"/>
      <c r="R41" s="165"/>
      <c r="S41" s="164"/>
      <c r="T41" s="195" t="s">
        <v>52</v>
      </c>
      <c r="W41" s="104"/>
      <c r="X41" s="104"/>
    </row>
    <row r="42" spans="1:25" ht="15.95" customHeight="1" thickBot="1" x14ac:dyDescent="0.2">
      <c r="A42" s="212"/>
      <c r="B42" s="5" t="s">
        <v>78</v>
      </c>
      <c r="C42" s="7" t="s">
        <v>95</v>
      </c>
      <c r="D42" s="9" t="s">
        <v>37</v>
      </c>
      <c r="E42" s="87">
        <f>H40</f>
        <v>44979</v>
      </c>
      <c r="F42" s="65">
        <f>E42+2</f>
        <v>44981</v>
      </c>
      <c r="G42" s="65">
        <f>F42</f>
        <v>44981</v>
      </c>
      <c r="H42" s="98">
        <f>G42+3</f>
        <v>44984</v>
      </c>
      <c r="K42" s="106"/>
      <c r="M42" s="37" t="s">
        <v>56</v>
      </c>
      <c r="N42" s="165"/>
      <c r="O42" s="165"/>
      <c r="P42" s="165"/>
      <c r="Q42" s="165"/>
      <c r="R42" s="165"/>
      <c r="S42" s="166"/>
      <c r="T42" s="165"/>
      <c r="W42" s="29"/>
    </row>
    <row r="43" spans="1:25" ht="15.95" customHeight="1" x14ac:dyDescent="0.15">
      <c r="A43" s="211"/>
      <c r="B43" s="181" t="s">
        <v>79</v>
      </c>
      <c r="C43" s="118" t="s">
        <v>105</v>
      </c>
      <c r="D43" s="11" t="s">
        <v>26</v>
      </c>
      <c r="E43" s="71">
        <f>H41</f>
        <v>44982</v>
      </c>
      <c r="F43" s="57">
        <f>E43+2</f>
        <v>44984</v>
      </c>
      <c r="G43" s="57">
        <f>F43</f>
        <v>44984</v>
      </c>
      <c r="H43" s="96">
        <f>G43+2</f>
        <v>44986</v>
      </c>
      <c r="I43" s="133"/>
      <c r="K43" s="97"/>
      <c r="M43" s="37" t="s">
        <v>57</v>
      </c>
      <c r="W43" s="29"/>
    </row>
    <row r="44" spans="1:25" ht="15.95" customHeight="1" x14ac:dyDescent="0.15">
      <c r="A44" s="211"/>
      <c r="B44" s="15" t="s">
        <v>78</v>
      </c>
      <c r="C44" s="13" t="s">
        <v>106</v>
      </c>
      <c r="D44" s="8" t="s">
        <v>37</v>
      </c>
      <c r="E44" s="82">
        <f>E41+7</f>
        <v>44984</v>
      </c>
      <c r="F44" s="63">
        <f>F41+7</f>
        <v>44986</v>
      </c>
      <c r="G44" s="63">
        <f>F44</f>
        <v>44986</v>
      </c>
      <c r="H44" s="100">
        <f>G44+3</f>
        <v>44989</v>
      </c>
      <c r="I44" s="133"/>
      <c r="K44" s="106"/>
      <c r="L44"/>
    </row>
    <row r="45" spans="1:25" ht="15.95" customHeight="1" thickBot="1" x14ac:dyDescent="0.2">
      <c r="A45" s="105"/>
      <c r="B45" s="5" t="s">
        <v>79</v>
      </c>
      <c r="C45" s="7" t="s">
        <v>107</v>
      </c>
      <c r="D45" s="9" t="s">
        <v>26</v>
      </c>
      <c r="E45" s="87">
        <f>E44+2</f>
        <v>44986</v>
      </c>
      <c r="F45" s="65">
        <f>E45+2</f>
        <v>44988</v>
      </c>
      <c r="G45" s="65">
        <f t="shared" ref="G45:G51" si="4">+F45</f>
        <v>44988</v>
      </c>
      <c r="H45" s="98">
        <f>G45+3</f>
        <v>44991</v>
      </c>
      <c r="K45" s="106"/>
      <c r="L45"/>
    </row>
    <row r="46" spans="1:25" ht="15.95" customHeight="1" x14ac:dyDescent="0.15">
      <c r="B46" s="181" t="s">
        <v>78</v>
      </c>
      <c r="C46" s="118" t="s">
        <v>120</v>
      </c>
      <c r="D46" s="11" t="s">
        <v>37</v>
      </c>
      <c r="E46" s="71">
        <f>H44</f>
        <v>44989</v>
      </c>
      <c r="F46" s="57">
        <f>E46+2</f>
        <v>44991</v>
      </c>
      <c r="G46" s="57">
        <f>F46</f>
        <v>44991</v>
      </c>
      <c r="H46" s="96">
        <f>G46+2</f>
        <v>44993</v>
      </c>
      <c r="I46" s="102"/>
      <c r="K46" s="106"/>
      <c r="L46"/>
    </row>
    <row r="47" spans="1:25" ht="15.95" customHeight="1" x14ac:dyDescent="0.15">
      <c r="B47" s="15" t="s">
        <v>79</v>
      </c>
      <c r="C47" s="13" t="s">
        <v>121</v>
      </c>
      <c r="D47" s="8" t="s">
        <v>26</v>
      </c>
      <c r="E47" s="63">
        <f>E44+7</f>
        <v>44991</v>
      </c>
      <c r="F47" s="63">
        <f t="shared" ref="F47:F51" si="5">+E47+2</f>
        <v>44993</v>
      </c>
      <c r="G47" s="63">
        <f t="shared" si="4"/>
        <v>44993</v>
      </c>
      <c r="H47" s="64">
        <f>+G47+3</f>
        <v>44996</v>
      </c>
      <c r="I47" s="102"/>
      <c r="K47" s="106"/>
      <c r="L47"/>
      <c r="W47" s="29"/>
    </row>
    <row r="48" spans="1:25" ht="15.95" customHeight="1" thickBot="1" x14ac:dyDescent="0.2">
      <c r="A48" s="105"/>
      <c r="B48" s="5" t="s">
        <v>78</v>
      </c>
      <c r="C48" s="7" t="s">
        <v>130</v>
      </c>
      <c r="D48" s="9" t="s">
        <v>37</v>
      </c>
      <c r="E48" s="65">
        <f>+E47+2</f>
        <v>44993</v>
      </c>
      <c r="F48" s="65">
        <f t="shared" si="5"/>
        <v>44995</v>
      </c>
      <c r="G48" s="65">
        <f t="shared" si="4"/>
        <v>44995</v>
      </c>
      <c r="H48" s="66">
        <f>G48+3</f>
        <v>44998</v>
      </c>
      <c r="K48" s="106"/>
      <c r="L48"/>
    </row>
    <row r="49" spans="1:12" ht="15.95" customHeight="1" x14ac:dyDescent="0.15">
      <c r="B49" s="181" t="s">
        <v>79</v>
      </c>
      <c r="C49" s="118" t="s">
        <v>143</v>
      </c>
      <c r="D49" s="11" t="s">
        <v>26</v>
      </c>
      <c r="E49" s="57">
        <f>H47</f>
        <v>44996</v>
      </c>
      <c r="F49" s="57">
        <f t="shared" si="5"/>
        <v>44998</v>
      </c>
      <c r="G49" s="57">
        <f t="shared" si="4"/>
        <v>44998</v>
      </c>
      <c r="H49" s="67">
        <f>+G49+2</f>
        <v>45000</v>
      </c>
      <c r="K49" s="106"/>
      <c r="L49"/>
    </row>
    <row r="50" spans="1:12" ht="15.95" customHeight="1" x14ac:dyDescent="0.15">
      <c r="B50" s="15" t="s">
        <v>78</v>
      </c>
      <c r="C50" s="13" t="s">
        <v>144</v>
      </c>
      <c r="D50" s="8" t="s">
        <v>37</v>
      </c>
      <c r="E50" s="63">
        <f>+E49+2</f>
        <v>44998</v>
      </c>
      <c r="F50" s="63">
        <f t="shared" si="5"/>
        <v>45000</v>
      </c>
      <c r="G50" s="63">
        <f t="shared" si="4"/>
        <v>45000</v>
      </c>
      <c r="H50" s="64">
        <f>+G50+3</f>
        <v>45003</v>
      </c>
      <c r="K50" s="106"/>
      <c r="L50"/>
    </row>
    <row r="51" spans="1:12" ht="15.95" customHeight="1" thickBot="1" x14ac:dyDescent="0.2">
      <c r="A51" s="105"/>
      <c r="B51" s="5" t="s">
        <v>79</v>
      </c>
      <c r="C51" s="7" t="s">
        <v>145</v>
      </c>
      <c r="D51" s="9" t="s">
        <v>26</v>
      </c>
      <c r="E51" s="65">
        <f>+E50+2</f>
        <v>45000</v>
      </c>
      <c r="F51" s="65">
        <f t="shared" si="5"/>
        <v>45002</v>
      </c>
      <c r="G51" s="65">
        <f t="shared" si="4"/>
        <v>45002</v>
      </c>
      <c r="H51" s="66">
        <f>G51+3</f>
        <v>45005</v>
      </c>
      <c r="K51" s="106"/>
      <c r="L51"/>
    </row>
    <row r="52" spans="1:12" ht="15.95" customHeight="1" x14ac:dyDescent="0.15">
      <c r="A52" s="105"/>
      <c r="B52" s="132"/>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M11" sqref="M11"/>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58</v>
      </c>
      <c r="C2" s="76"/>
      <c r="D2" s="76"/>
      <c r="E2" s="76"/>
      <c r="F2" s="76"/>
      <c r="G2" s="76"/>
      <c r="H2" s="76"/>
      <c r="I2" s="154" t="s">
        <v>59</v>
      </c>
      <c r="J2" s="74"/>
      <c r="K2" s="74"/>
      <c r="L2" s="74"/>
      <c r="M2" s="120"/>
      <c r="N2" s="74"/>
      <c r="O2" s="74"/>
      <c r="P2" s="74"/>
      <c r="S2" s="178">
        <v>44972</v>
      </c>
    </row>
    <row r="3" spans="1:19" ht="23.25" x14ac:dyDescent="0.35">
      <c r="B3" s="77"/>
      <c r="C3" s="45"/>
      <c r="D3" s="45"/>
      <c r="E3" s="45"/>
      <c r="F3" s="45"/>
      <c r="G3" s="45"/>
      <c r="H3" s="45"/>
      <c r="I3" s="45"/>
      <c r="J3" s="45" t="s">
        <v>60</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60" t="s">
        <v>61</v>
      </c>
      <c r="C6" s="22"/>
      <c r="D6" s="22"/>
      <c r="E6" s="22"/>
      <c r="F6" s="20"/>
      <c r="G6" s="20"/>
      <c r="H6" s="20"/>
      <c r="I6" s="21"/>
      <c r="J6" s="21"/>
      <c r="K6" s="21"/>
      <c r="L6" s="21"/>
    </row>
    <row r="7" spans="1:19" ht="17.25" x14ac:dyDescent="0.2">
      <c r="B7" s="162" t="s">
        <v>62</v>
      </c>
      <c r="C7" s="49"/>
      <c r="D7" s="49"/>
      <c r="E7" s="49"/>
      <c r="F7" s="163" t="s">
        <v>63</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64</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1:19" ht="21" customHeight="1" x14ac:dyDescent="0.2">
      <c r="A13" s="105" t="s">
        <v>158</v>
      </c>
      <c r="B13" s="240" t="s">
        <v>69</v>
      </c>
      <c r="C13" s="214" t="s">
        <v>81</v>
      </c>
      <c r="D13" s="140" t="s">
        <v>33</v>
      </c>
      <c r="E13" s="182">
        <v>44976</v>
      </c>
      <c r="F13" s="145" t="s">
        <v>162</v>
      </c>
      <c r="G13" s="146" t="s">
        <v>38</v>
      </c>
      <c r="H13" s="197" t="s">
        <v>156</v>
      </c>
      <c r="I13" s="145" t="s">
        <v>38</v>
      </c>
      <c r="J13" s="145" t="s">
        <v>38</v>
      </c>
      <c r="K13" s="146" t="s">
        <v>38</v>
      </c>
      <c r="L13" s="241">
        <v>44983</v>
      </c>
      <c r="M13"/>
      <c r="O13" s="1" t="s">
        <v>70</v>
      </c>
    </row>
    <row r="14" spans="1:19" ht="21" customHeight="1" x14ac:dyDescent="0.2">
      <c r="B14" s="205" t="s">
        <v>73</v>
      </c>
      <c r="C14" s="215" t="s">
        <v>91</v>
      </c>
      <c r="D14" s="216" t="s">
        <v>33</v>
      </c>
      <c r="E14" s="217">
        <v>44976</v>
      </c>
      <c r="F14" s="218" t="s">
        <v>38</v>
      </c>
      <c r="G14" s="148" t="s">
        <v>98</v>
      </c>
      <c r="H14" s="148" t="s">
        <v>38</v>
      </c>
      <c r="I14" s="242" t="s">
        <v>38</v>
      </c>
      <c r="J14" s="242" t="s">
        <v>30</v>
      </c>
      <c r="K14" s="148" t="s">
        <v>99</v>
      </c>
      <c r="L14" s="243">
        <v>44983</v>
      </c>
      <c r="M14"/>
    </row>
    <row r="15" spans="1:19" ht="21" customHeight="1" thickBot="1" x14ac:dyDescent="0.25">
      <c r="A15" s="105" t="s">
        <v>161</v>
      </c>
      <c r="B15" s="219" t="s">
        <v>72</v>
      </c>
      <c r="C15" s="220" t="s">
        <v>82</v>
      </c>
      <c r="D15" s="221" t="s">
        <v>33</v>
      </c>
      <c r="E15" s="222">
        <v>44977</v>
      </c>
      <c r="F15" s="223" t="s">
        <v>38</v>
      </c>
      <c r="G15" s="224" t="s">
        <v>38</v>
      </c>
      <c r="H15" s="225" t="s">
        <v>131</v>
      </c>
      <c r="I15" s="224" t="s">
        <v>38</v>
      </c>
      <c r="J15" s="224" t="s">
        <v>99</v>
      </c>
      <c r="K15" s="224" t="s">
        <v>160</v>
      </c>
      <c r="L15" s="256" t="s">
        <v>157</v>
      </c>
      <c r="M15"/>
    </row>
    <row r="16" spans="1:19" ht="21" customHeight="1" x14ac:dyDescent="0.2">
      <c r="B16" s="206" t="s">
        <v>71</v>
      </c>
      <c r="C16" s="144" t="s">
        <v>103</v>
      </c>
      <c r="D16" s="141" t="s">
        <v>33</v>
      </c>
      <c r="E16" s="183">
        <v>44983</v>
      </c>
      <c r="F16" s="147" t="s">
        <v>113</v>
      </c>
      <c r="G16" s="147" t="s">
        <v>38</v>
      </c>
      <c r="H16" s="147"/>
      <c r="I16" s="147" t="s">
        <v>38</v>
      </c>
      <c r="J16" s="147" t="s">
        <v>38</v>
      </c>
      <c r="K16" s="147" t="s">
        <v>38</v>
      </c>
      <c r="L16" s="185">
        <v>44990</v>
      </c>
      <c r="M16"/>
      <c r="O16" s="167" t="s">
        <v>44</v>
      </c>
    </row>
    <row r="17" spans="1:20" ht="21" customHeight="1" x14ac:dyDescent="0.2">
      <c r="B17" s="235" t="s">
        <v>87</v>
      </c>
      <c r="C17" s="246" t="s">
        <v>84</v>
      </c>
      <c r="D17" s="247" t="s">
        <v>33</v>
      </c>
      <c r="E17" s="253">
        <v>44984</v>
      </c>
      <c r="F17" s="248" t="s">
        <v>38</v>
      </c>
      <c r="G17" s="249" t="s">
        <v>113</v>
      </c>
      <c r="H17" s="250" t="s">
        <v>38</v>
      </c>
      <c r="I17" s="248" t="s">
        <v>38</v>
      </c>
      <c r="J17" s="248" t="s">
        <v>38</v>
      </c>
      <c r="K17" s="249" t="s">
        <v>114</v>
      </c>
      <c r="L17" s="254">
        <v>44990</v>
      </c>
      <c r="M17" s="159"/>
      <c r="O17" s="160" t="s">
        <v>46</v>
      </c>
    </row>
    <row r="18" spans="1:20" ht="21" customHeight="1" x14ac:dyDescent="0.2">
      <c r="B18" s="251" t="s">
        <v>69</v>
      </c>
      <c r="C18" s="144" t="s">
        <v>82</v>
      </c>
      <c r="D18" s="141" t="s">
        <v>33</v>
      </c>
      <c r="E18" s="183">
        <v>44984</v>
      </c>
      <c r="F18" s="147" t="s">
        <v>38</v>
      </c>
      <c r="G18" s="153" t="s">
        <v>38</v>
      </c>
      <c r="H18" s="252" t="s">
        <v>115</v>
      </c>
      <c r="I18" s="147" t="s">
        <v>116</v>
      </c>
      <c r="J18" s="147" t="s">
        <v>38</v>
      </c>
      <c r="K18" s="153" t="s">
        <v>38</v>
      </c>
      <c r="L18" s="185">
        <v>44987</v>
      </c>
      <c r="M18"/>
      <c r="O18" s="160" t="s">
        <v>49</v>
      </c>
    </row>
    <row r="19" spans="1:20" ht="21" customHeight="1" x14ac:dyDescent="0.2">
      <c r="B19" s="205" t="s">
        <v>73</v>
      </c>
      <c r="C19" s="157" t="s">
        <v>103</v>
      </c>
      <c r="D19" s="141" t="s">
        <v>33</v>
      </c>
      <c r="E19" s="183">
        <v>44984</v>
      </c>
      <c r="F19" s="147" t="s">
        <v>38</v>
      </c>
      <c r="G19" s="148" t="s">
        <v>38</v>
      </c>
      <c r="H19" s="148" t="s">
        <v>38</v>
      </c>
      <c r="I19" s="149" t="s">
        <v>38</v>
      </c>
      <c r="J19" s="149" t="s">
        <v>113</v>
      </c>
      <c r="K19" s="148" t="s">
        <v>117</v>
      </c>
      <c r="L19" s="184">
        <v>44990</v>
      </c>
      <c r="M19"/>
      <c r="N19" s="79"/>
      <c r="O19" s="160" t="s">
        <v>51</v>
      </c>
    </row>
    <row r="20" spans="1:20" ht="21" customHeight="1" thickBot="1" x14ac:dyDescent="0.25">
      <c r="B20" s="158" t="s">
        <v>69</v>
      </c>
      <c r="C20" s="142" t="s">
        <v>84</v>
      </c>
      <c r="D20" s="143" t="s">
        <v>33</v>
      </c>
      <c r="E20" s="190">
        <v>44987</v>
      </c>
      <c r="F20" s="150" t="s">
        <v>38</v>
      </c>
      <c r="G20" s="151" t="s">
        <v>38</v>
      </c>
      <c r="H20" s="245">
        <v>44988</v>
      </c>
      <c r="I20" s="151" t="s">
        <v>38</v>
      </c>
      <c r="J20" s="151" t="s">
        <v>38</v>
      </c>
      <c r="K20" s="151" t="s">
        <v>38</v>
      </c>
      <c r="L20" s="203">
        <v>44990</v>
      </c>
      <c r="M20"/>
      <c r="O20" s="160" t="s">
        <v>56</v>
      </c>
    </row>
    <row r="21" spans="1:20" ht="21" customHeight="1" x14ac:dyDescent="0.2">
      <c r="B21" s="205" t="s">
        <v>69</v>
      </c>
      <c r="C21" s="214" t="s">
        <v>85</v>
      </c>
      <c r="D21" s="140" t="s">
        <v>33</v>
      </c>
      <c r="E21" s="182">
        <v>44990</v>
      </c>
      <c r="F21" s="145" t="s">
        <v>132</v>
      </c>
      <c r="G21" s="146" t="s">
        <v>38</v>
      </c>
      <c r="H21" s="197" t="s">
        <v>38</v>
      </c>
      <c r="I21" s="145" t="s">
        <v>38</v>
      </c>
      <c r="J21" s="145" t="s">
        <v>38</v>
      </c>
      <c r="K21" s="146" t="s">
        <v>38</v>
      </c>
      <c r="L21" s="241">
        <v>44997</v>
      </c>
      <c r="M21"/>
      <c r="O21" s="160" t="s">
        <v>74</v>
      </c>
    </row>
    <row r="22" spans="1:20" ht="21" customHeight="1" x14ac:dyDescent="0.2">
      <c r="B22" s="205" t="s">
        <v>137</v>
      </c>
      <c r="C22" s="215" t="s">
        <v>118</v>
      </c>
      <c r="D22" s="216" t="s">
        <v>33</v>
      </c>
      <c r="E22" s="217">
        <v>44990</v>
      </c>
      <c r="F22" s="218" t="s">
        <v>38</v>
      </c>
      <c r="G22" s="152" t="s">
        <v>132</v>
      </c>
      <c r="H22" s="155" t="s">
        <v>38</v>
      </c>
      <c r="I22" s="147" t="s">
        <v>38</v>
      </c>
      <c r="J22" s="147" t="s">
        <v>30</v>
      </c>
      <c r="K22" s="155" t="s">
        <v>133</v>
      </c>
      <c r="L22" s="243">
        <v>44997</v>
      </c>
      <c r="M22"/>
      <c r="O22" s="168"/>
    </row>
    <row r="23" spans="1:20" ht="21" customHeight="1" thickBot="1" x14ac:dyDescent="0.25">
      <c r="B23" s="219" t="s">
        <v>87</v>
      </c>
      <c r="C23" s="220" t="s">
        <v>85</v>
      </c>
      <c r="D23" s="221" t="s">
        <v>33</v>
      </c>
      <c r="E23" s="222">
        <v>44991</v>
      </c>
      <c r="F23" s="223" t="s">
        <v>38</v>
      </c>
      <c r="G23" s="224" t="s">
        <v>38</v>
      </c>
      <c r="H23" s="224" t="s">
        <v>134</v>
      </c>
      <c r="I23" s="224" t="s">
        <v>38</v>
      </c>
      <c r="J23" s="224" t="s">
        <v>135</v>
      </c>
      <c r="K23" s="224" t="s">
        <v>136</v>
      </c>
      <c r="L23" s="239">
        <v>44997</v>
      </c>
      <c r="M23"/>
      <c r="O23" s="167" t="s">
        <v>45</v>
      </c>
    </row>
    <row r="24" spans="1:20" ht="21" customHeight="1" x14ac:dyDescent="0.2">
      <c r="B24" s="226" t="s">
        <v>71</v>
      </c>
      <c r="C24" s="227" t="s">
        <v>141</v>
      </c>
      <c r="D24" s="228" t="s">
        <v>33</v>
      </c>
      <c r="E24" s="229">
        <v>44997</v>
      </c>
      <c r="F24" s="230" t="s">
        <v>150</v>
      </c>
      <c r="G24" s="146" t="s">
        <v>38</v>
      </c>
      <c r="H24" s="146" t="s">
        <v>38</v>
      </c>
      <c r="I24" s="230" t="s">
        <v>38</v>
      </c>
      <c r="J24" s="230" t="s">
        <v>38</v>
      </c>
      <c r="K24" s="146" t="s">
        <v>38</v>
      </c>
      <c r="L24" s="241">
        <v>45004</v>
      </c>
      <c r="M24"/>
      <c r="O24" s="160" t="s">
        <v>47</v>
      </c>
    </row>
    <row r="25" spans="1:20" ht="21" customHeight="1" x14ac:dyDescent="0.2">
      <c r="B25" s="231" t="s">
        <v>88</v>
      </c>
      <c r="C25" s="194" t="s">
        <v>90</v>
      </c>
      <c r="D25" s="232" t="s">
        <v>33</v>
      </c>
      <c r="E25" s="244">
        <v>44998</v>
      </c>
      <c r="F25" s="233" t="s">
        <v>38</v>
      </c>
      <c r="G25" s="153" t="s">
        <v>150</v>
      </c>
      <c r="H25" s="153" t="s">
        <v>38</v>
      </c>
      <c r="I25" s="218" t="s">
        <v>38</v>
      </c>
      <c r="J25" s="218" t="s">
        <v>38</v>
      </c>
      <c r="K25" s="153" t="s">
        <v>152</v>
      </c>
      <c r="L25" s="243">
        <v>45004</v>
      </c>
      <c r="M25"/>
      <c r="O25" s="160" t="s">
        <v>50</v>
      </c>
    </row>
    <row r="26" spans="1:20" ht="21" customHeight="1" x14ac:dyDescent="0.2">
      <c r="A26" s="209"/>
      <c r="B26" s="205" t="s">
        <v>72</v>
      </c>
      <c r="C26" s="215" t="s">
        <v>90</v>
      </c>
      <c r="D26" s="216" t="s">
        <v>33</v>
      </c>
      <c r="E26" s="217">
        <v>44998</v>
      </c>
      <c r="F26" s="218" t="s">
        <v>38</v>
      </c>
      <c r="G26" s="155" t="s">
        <v>38</v>
      </c>
      <c r="H26" s="155" t="s">
        <v>154</v>
      </c>
      <c r="I26" s="218" t="s">
        <v>155</v>
      </c>
      <c r="J26" s="218" t="s">
        <v>30</v>
      </c>
      <c r="K26" s="155" t="s">
        <v>38</v>
      </c>
      <c r="L26" s="255" t="s">
        <v>151</v>
      </c>
      <c r="M26"/>
      <c r="O26" s="160" t="s">
        <v>52</v>
      </c>
    </row>
    <row r="27" spans="1:20" ht="21" customHeight="1" x14ac:dyDescent="0.2">
      <c r="A27" s="209"/>
      <c r="B27" s="235" t="s">
        <v>86</v>
      </c>
      <c r="C27" s="236" t="s">
        <v>141</v>
      </c>
      <c r="D27" s="141" t="s">
        <v>33</v>
      </c>
      <c r="E27" s="217">
        <v>44998</v>
      </c>
      <c r="F27" s="147" t="s">
        <v>38</v>
      </c>
      <c r="G27" s="218" t="s">
        <v>38</v>
      </c>
      <c r="H27" s="218" t="s">
        <v>38</v>
      </c>
      <c r="I27" s="147" t="s">
        <v>38</v>
      </c>
      <c r="J27" s="147" t="s">
        <v>150</v>
      </c>
      <c r="K27" s="218" t="s">
        <v>153</v>
      </c>
      <c r="L27" s="234">
        <v>45004</v>
      </c>
      <c r="M27"/>
    </row>
    <row r="28" spans="1:20" ht="21" customHeight="1" thickBot="1" x14ac:dyDescent="0.25">
      <c r="A28" s="209"/>
      <c r="B28" s="207" t="s">
        <v>87</v>
      </c>
      <c r="C28" s="237" t="s">
        <v>102</v>
      </c>
      <c r="D28" s="238" t="s">
        <v>33</v>
      </c>
      <c r="E28" s="225">
        <v>45001</v>
      </c>
      <c r="F28" s="224" t="s">
        <v>38</v>
      </c>
      <c r="G28" s="156" t="s">
        <v>38</v>
      </c>
      <c r="H28" s="191" t="s">
        <v>152</v>
      </c>
      <c r="I28" s="151" t="s">
        <v>38</v>
      </c>
      <c r="J28" s="151" t="s">
        <v>38</v>
      </c>
      <c r="K28" s="156" t="s">
        <v>38</v>
      </c>
      <c r="L28" s="239">
        <v>45004</v>
      </c>
      <c r="M28"/>
    </row>
    <row r="29" spans="1:20" ht="21" customHeight="1" x14ac:dyDescent="0.2">
      <c r="A29" s="209"/>
      <c r="B29" s="31" t="s">
        <v>159</v>
      </c>
      <c r="C29" s="200"/>
      <c r="D29" s="201"/>
      <c r="E29" s="204"/>
      <c r="F29" s="202"/>
      <c r="G29" s="202"/>
      <c r="H29" s="202"/>
      <c r="I29" s="202"/>
      <c r="J29" s="202"/>
      <c r="K29" s="202"/>
      <c r="L29" s="204"/>
      <c r="M29"/>
      <c r="O29" s="168"/>
    </row>
    <row r="30" spans="1:20" ht="18" customHeight="1" x14ac:dyDescent="0.2">
      <c r="B30" s="257" t="s">
        <v>163</v>
      </c>
      <c r="C30" s="259"/>
      <c r="D30" s="258"/>
      <c r="E30" s="260"/>
      <c r="F30" s="261"/>
      <c r="G30" s="261"/>
      <c r="H30" s="261"/>
      <c r="I30" s="202"/>
      <c r="J30" s="202"/>
      <c r="K30" s="202"/>
      <c r="L30" s="204"/>
      <c r="O30" s="167"/>
    </row>
    <row r="31" spans="1:20" ht="18" customHeight="1" x14ac:dyDescent="0.2">
      <c r="O31" s="167"/>
    </row>
    <row r="32" spans="1:20" ht="18" customHeight="1" thickBot="1" x14ac:dyDescent="0.25">
      <c r="B32" s="162" t="s">
        <v>75</v>
      </c>
      <c r="C32" s="38"/>
      <c r="D32" s="35"/>
      <c r="E32" s="36"/>
      <c r="F32" s="36"/>
      <c r="G32" s="36"/>
      <c r="H32" s="36"/>
      <c r="J32" s="131"/>
      <c r="M32" s="123"/>
      <c r="O32" s="168"/>
      <c r="S32" s="115"/>
      <c r="T32" s="115"/>
    </row>
    <row r="33" spans="2:20" ht="18" customHeight="1" x14ac:dyDescent="0.2">
      <c r="B33" s="171" t="s">
        <v>76</v>
      </c>
      <c r="C33" s="39"/>
      <c r="D33" s="39"/>
      <c r="E33" s="39"/>
      <c r="F33" s="39"/>
      <c r="G33" s="39"/>
      <c r="H33" s="39"/>
      <c r="I33" s="40"/>
      <c r="M33" s="123"/>
      <c r="N33" s="29"/>
      <c r="O33" s="168"/>
      <c r="S33" s="115"/>
      <c r="T33" s="115"/>
    </row>
    <row r="34" spans="2:20" ht="18" customHeight="1" x14ac:dyDescent="0.2">
      <c r="B34" s="172" t="s">
        <v>7</v>
      </c>
      <c r="C34" s="29"/>
      <c r="D34" s="29"/>
      <c r="E34" s="29"/>
      <c r="F34" s="29"/>
      <c r="G34" s="29"/>
      <c r="H34" s="29"/>
      <c r="I34" s="41"/>
      <c r="M34" s="123"/>
      <c r="N34" s="22"/>
      <c r="O34" s="168"/>
      <c r="S34" s="115"/>
      <c r="T34" s="115"/>
    </row>
    <row r="35" spans="2:20" ht="18" customHeight="1" thickBot="1" x14ac:dyDescent="0.25">
      <c r="B35" s="173" t="s">
        <v>9</v>
      </c>
      <c r="C35" s="42"/>
      <c r="D35" s="43"/>
      <c r="E35" s="42"/>
      <c r="F35" s="42"/>
      <c r="G35" s="42"/>
      <c r="H35" s="42"/>
      <c r="I35" s="47"/>
      <c r="N35" s="22"/>
      <c r="S35" s="115"/>
      <c r="T35" s="115"/>
    </row>
    <row r="36" spans="2:20" ht="18" customHeight="1" x14ac:dyDescent="0.15">
      <c r="N36" s="22"/>
      <c r="S36" s="22"/>
    </row>
    <row r="37" spans="2:20" ht="18" customHeight="1" x14ac:dyDescent="0.15">
      <c r="L37" s="22"/>
      <c r="N37" s="22"/>
      <c r="O37" s="22"/>
      <c r="S37" s="22"/>
    </row>
    <row r="38" spans="2:20" ht="18" customHeight="1" x14ac:dyDescent="0.2">
      <c r="K38" s="115"/>
      <c r="L38" s="117"/>
      <c r="S38" s="22"/>
    </row>
    <row r="39" spans="2:20" ht="18" customHeight="1" x14ac:dyDescent="0.2">
      <c r="S39" s="70"/>
    </row>
    <row r="40" spans="2:20" ht="18" customHeight="1" x14ac:dyDescent="0.15">
      <c r="S40" s="23"/>
    </row>
    <row r="41" spans="2:20" ht="18" customHeight="1" x14ac:dyDescent="0.15"/>
    <row r="42" spans="2:20" ht="18" customHeight="1" x14ac:dyDescent="0.15"/>
    <row r="43" spans="2:20" ht="18" customHeight="1" x14ac:dyDescent="0.15"/>
    <row r="44" spans="2:20" ht="18" customHeight="1" x14ac:dyDescent="0.15"/>
    <row r="45" spans="2:20" ht="18" customHeight="1" x14ac:dyDescent="0.15"/>
    <row r="47" spans="2:20" ht="18" customHeight="1" x14ac:dyDescent="0.15"/>
    <row r="48" spans="2:20" ht="18" customHeight="1" x14ac:dyDescent="0.15"/>
    <row r="49" spans="11:12" ht="18" customHeight="1" x14ac:dyDescent="0.15"/>
    <row r="50" spans="11:12" ht="18" customHeight="1" x14ac:dyDescent="0.15"/>
    <row r="52" spans="11:12" ht="13.5" customHeight="1" x14ac:dyDescent="0.15">
      <c r="K52" s="29"/>
    </row>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07d6620f-3d53-499f-a90d-6eca919dc988"/>
    <ds:schemaRef ds:uri="http://schemas.microsoft.com/office/infopath/2007/PartnerControls"/>
    <ds:schemaRef ds:uri="http://purl.org/dc/dcmitype/"/>
    <ds:schemaRef ds:uri="6cb86264-f2d1-46c2-b3a9-5ac336c4daa8"/>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染谷　周平</cp:lastModifiedBy>
  <cp:revision/>
  <cp:lastPrinted>2023-02-15T08:11:21Z</cp:lastPrinted>
  <dcterms:created xsi:type="dcterms:W3CDTF">2017-07-04T04:54:27Z</dcterms:created>
  <dcterms:modified xsi:type="dcterms:W3CDTF">2023-02-15T08:13:46Z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