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191" documentId="8_{B73609DC-B65F-449D-9B04-9798C346FB33}" xr6:coauthVersionLast="47" xr6:coauthVersionMax="47" xr10:uidLastSave="{C01E7D73-402F-488C-BDAE-075349EDB5BD}"/>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7" i="1" l="1"/>
  <c r="E26" i="1"/>
  <c r="F26" i="1" s="1"/>
  <c r="I26" i="1" s="1"/>
  <c r="F25" i="1"/>
  <c r="G25" i="1" s="1"/>
  <c r="I25" i="1" s="1"/>
  <c r="P13" i="1"/>
  <c r="P14" i="1"/>
  <c r="Q13" i="1" l="1"/>
  <c r="R13" i="1" s="1"/>
  <c r="E13" i="1"/>
  <c r="T13" i="1" l="1"/>
  <c r="S13" i="1"/>
  <c r="E16" i="1"/>
  <c r="E14" i="1"/>
  <c r="F14" i="1" s="1"/>
  <c r="G14" i="1" s="1"/>
  <c r="H14" i="1" s="1"/>
  <c r="J14" i="1" s="1"/>
  <c r="R14" i="1"/>
  <c r="U14" i="1" s="1"/>
  <c r="V14" i="1" s="1"/>
  <c r="P16" i="1"/>
  <c r="T12" i="1"/>
  <c r="R12" i="1" s="1"/>
  <c r="V12" i="1" s="1"/>
  <c r="P15" i="1" s="1"/>
  <c r="T15" i="1" s="1"/>
  <c r="S15" i="1" s="1"/>
  <c r="F12" i="1"/>
  <c r="G12" i="1" s="1"/>
  <c r="H12" i="1" s="1"/>
  <c r="J12" i="1" s="1"/>
  <c r="F13" i="1"/>
  <c r="G13" i="1" s="1"/>
  <c r="H13" i="1" s="1"/>
  <c r="J13" i="1" s="1"/>
  <c r="E15" i="1"/>
  <c r="V13" i="1" l="1"/>
  <c r="U13" i="1"/>
  <c r="P18" i="1"/>
  <c r="R18" i="1" s="1"/>
  <c r="U18" i="1" s="1"/>
  <c r="P17" i="1"/>
  <c r="Q17" i="1" s="1"/>
  <c r="R17" i="1" s="1"/>
  <c r="P20" i="1"/>
  <c r="F15" i="1"/>
  <c r="G15" i="1" s="1"/>
  <c r="H15" i="1" s="1"/>
  <c r="J15" i="1" s="1"/>
  <c r="F16" i="1"/>
  <c r="G16" i="1" s="1"/>
  <c r="H16" i="1" s="1"/>
  <c r="E28" i="1"/>
  <c r="F28" i="1" s="1"/>
  <c r="I28" i="1" s="1"/>
  <c r="P21" i="1" l="1"/>
  <c r="S17" i="1"/>
  <c r="T17" i="1"/>
  <c r="R15" i="1"/>
  <c r="V15" i="1"/>
  <c r="W15" i="1" s="1"/>
  <c r="J16" i="1"/>
  <c r="E29" i="1"/>
  <c r="F27" i="1"/>
  <c r="G27" i="1" s="1"/>
  <c r="I27" i="1" s="1"/>
  <c r="T16" i="1"/>
  <c r="R16" i="1" s="1"/>
  <c r="V16" i="1" s="1"/>
  <c r="P19" i="1" l="1"/>
  <c r="E17" i="1"/>
  <c r="E18" i="1" l="1"/>
  <c r="E19" i="1" s="1"/>
  <c r="S19" i="1"/>
  <c r="R19" i="1"/>
  <c r="F19" i="1" l="1"/>
  <c r="E30" i="1"/>
  <c r="F29" i="1"/>
  <c r="G29" i="1" s="1"/>
  <c r="I29" i="1" s="1"/>
  <c r="P22" i="1" l="1"/>
  <c r="U17" i="1" l="1"/>
  <c r="V17" i="1" s="1"/>
  <c r="T19" i="1"/>
  <c r="V19" i="1" l="1"/>
  <c r="W19" i="1" s="1"/>
  <c r="V18" i="1"/>
  <c r="F17" i="1" l="1"/>
  <c r="E20" i="1"/>
  <c r="G19" i="1" l="1"/>
  <c r="H19" i="1" s="1"/>
  <c r="J19" i="1" s="1"/>
  <c r="G17" i="1"/>
  <c r="H17" i="1" s="1"/>
  <c r="J17" i="1" s="1"/>
  <c r="F20" i="1"/>
  <c r="G20" i="1" s="1"/>
  <c r="H20" i="1" s="1"/>
  <c r="J20" i="1" s="1"/>
  <c r="F18" i="1"/>
  <c r="G18" i="1" l="1"/>
  <c r="H18" i="1" s="1"/>
  <c r="J18" i="1" s="1"/>
  <c r="E36" i="1" l="1"/>
  <c r="F35" i="1"/>
  <c r="E39" i="1" l="1"/>
  <c r="G35" i="1"/>
  <c r="F36" i="1"/>
  <c r="E40" i="1" l="1"/>
  <c r="F40" i="1" s="1"/>
  <c r="G40" i="1" s="1"/>
  <c r="H40" i="1" s="1"/>
  <c r="E42" i="1"/>
  <c r="E43" i="1" s="1"/>
  <c r="F43" i="1" s="1"/>
  <c r="G43" i="1" s="1"/>
  <c r="H43" i="1" s="1"/>
  <c r="F39" i="1"/>
  <c r="G39" i="1" s="1"/>
  <c r="H39" i="1" s="1"/>
  <c r="E41" i="1" s="1"/>
  <c r="F41" i="1" s="1"/>
  <c r="G41" i="1" s="1"/>
  <c r="H41" i="1" s="1"/>
  <c r="G36" i="1"/>
  <c r="H36" i="1" s="1"/>
  <c r="E38" i="1" s="1"/>
  <c r="F38" i="1" s="1"/>
  <c r="G38" i="1" s="1"/>
  <c r="H38" i="1" s="1"/>
  <c r="H35" i="1"/>
  <c r="E37" i="1" s="1"/>
  <c r="F37" i="1" s="1"/>
  <c r="G37" i="1" s="1"/>
  <c r="H37" i="1" s="1"/>
  <c r="F42" i="1" l="1"/>
  <c r="G42" i="1" s="1"/>
  <c r="H42" i="1" s="1"/>
  <c r="F30" i="1" l="1"/>
  <c r="I30" i="1" s="1"/>
  <c r="T20" i="1" l="1"/>
  <c r="R20" i="1" s="1"/>
  <c r="V20" i="1" s="1"/>
  <c r="Q21" i="1"/>
  <c r="R21" i="1" s="1"/>
  <c r="U22" i="1"/>
  <c r="S21" i="1" l="1"/>
  <c r="T21" i="1" s="1"/>
  <c r="V22" i="1"/>
  <c r="R22" i="1"/>
  <c r="P23" i="1" s="1"/>
  <c r="V21" i="1" l="1"/>
  <c r="U21" i="1"/>
  <c r="S23" i="1"/>
  <c r="T23" i="1" s="1"/>
  <c r="R23" i="1"/>
  <c r="V23" i="1" l="1"/>
  <c r="W23" i="1" s="1"/>
</calcChain>
</file>

<file path=xl/sharedStrings.xml><?xml version="1.0" encoding="utf-8"?>
<sst xmlns="http://schemas.openxmlformats.org/spreadsheetml/2006/main" count="357" uniqueCount="145">
  <si>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</si>
  <si>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</si>
  <si>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</si>
  <si>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</si>
  <si>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</si>
  <si>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</si>
  <si>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</si>
  <si>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</si>
  <si>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</si>
  <si>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</si>
  <si>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</si>
  <si>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</si>
  <si>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</si>
  <si>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</si>
  <si>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</si>
  <si>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</si>
  <si>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</si>
  <si>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</si>
  <si>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</si>
  <si>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</si>
  <si>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</si>
  <si>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</si>
  <si>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</si>
  <si>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</si>
  <si>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</si>
  <si>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</si>
  <si>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</si>
  <si>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</si>
  <si>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</si>
  <si>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</si>
  <si>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</si>
  <si>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</si>
  <si>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</si>
  <si>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</si>
  <si>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</si>
  <si>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</si>
  <si>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</si>
  <si>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</si>
  <si>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</si>
  <si>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</si>
  <si>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</si>
  <si>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</si>
  <si>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</si>
  <si>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</si>
  <si>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</si>
  <si>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</si>
  <si>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</si>
  <si>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</si>
  <si>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</si>
  <si>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</si>
  <si>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</si>
  <si>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</si>
  <si>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</si>
  <si>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</si>
  <si>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</si>
  <si>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</si>
  <si>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</si>
  <si>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</si>
  <si>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</si>
  <si>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</si>
  <si>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</si>
  <si>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</si>
  <si>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</si>
  <si>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</si>
  <si>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</si>
  <si>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</si>
  <si>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</si>
  <si>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</si>
  <si>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</si>
  <si>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</si>
  <si>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</si>
  <si>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</si>
  <si>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</si>
  <si>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</si>
  <si>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</si>
  <si>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</si>
  <si>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</si>
  <si>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</si>
  <si>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PEGASUS UNIX</t>
    <phoneticPr fontId="19"/>
  </si>
  <si>
    <t>PACIFIC TIANJIN</t>
    <phoneticPr fontId="2"/>
  </si>
  <si>
    <t>DONGJIN FORTUNE</t>
    <phoneticPr fontId="2"/>
  </si>
  <si>
    <t>2246</t>
    <phoneticPr fontId="19"/>
  </si>
  <si>
    <t>2247</t>
    <phoneticPr fontId="19"/>
  </si>
  <si>
    <t>2248</t>
    <phoneticPr fontId="19"/>
  </si>
  <si>
    <t>12/14-15</t>
    <phoneticPr fontId="19"/>
  </si>
  <si>
    <t>12/13-13</t>
    <phoneticPr fontId="19"/>
  </si>
  <si>
    <t>12/15-15</t>
    <phoneticPr fontId="19"/>
  </si>
  <si>
    <t>12/15-16</t>
    <phoneticPr fontId="19"/>
  </si>
  <si>
    <t>12/16-16</t>
    <phoneticPr fontId="19"/>
  </si>
  <si>
    <t>0148</t>
    <phoneticPr fontId="19"/>
  </si>
  <si>
    <t>2250</t>
    <phoneticPr fontId="19"/>
  </si>
  <si>
    <t>0280</t>
    <phoneticPr fontId="2"/>
  </si>
  <si>
    <t>2231</t>
    <phoneticPr fontId="2"/>
  </si>
  <si>
    <t>0154</t>
    <phoneticPr fontId="19"/>
  </si>
  <si>
    <t>0154</t>
    <phoneticPr fontId="2"/>
  </si>
  <si>
    <t>2273</t>
    <phoneticPr fontId="2"/>
  </si>
  <si>
    <t>0076</t>
    <phoneticPr fontId="2"/>
  </si>
  <si>
    <t>2274</t>
    <phoneticPr fontId="2"/>
  </si>
  <si>
    <t>2307</t>
    <phoneticPr fontId="19"/>
  </si>
  <si>
    <t>0346</t>
    <phoneticPr fontId="19"/>
  </si>
  <si>
    <t>0118</t>
    <phoneticPr fontId="19"/>
  </si>
  <si>
    <t>0347</t>
    <phoneticPr fontId="19"/>
  </si>
  <si>
    <t>12/21-22</t>
    <phoneticPr fontId="19"/>
  </si>
  <si>
    <t>12/20-20</t>
    <phoneticPr fontId="19"/>
  </si>
  <si>
    <t>12/21-21</t>
    <phoneticPr fontId="19"/>
  </si>
  <si>
    <t>12/23-23</t>
    <phoneticPr fontId="19"/>
  </si>
  <si>
    <t>2251</t>
    <phoneticPr fontId="19"/>
  </si>
  <si>
    <t>0149</t>
    <phoneticPr fontId="19"/>
  </si>
  <si>
    <t>0281</t>
    <phoneticPr fontId="2"/>
  </si>
  <si>
    <t>2225</t>
    <phoneticPr fontId="2"/>
  </si>
  <si>
    <t>0155</t>
    <phoneticPr fontId="19"/>
  </si>
  <si>
    <t>0155</t>
    <phoneticPr fontId="2"/>
  </si>
  <si>
    <t>0077</t>
    <phoneticPr fontId="2"/>
  </si>
  <si>
    <t>2275</t>
    <phoneticPr fontId="2"/>
  </si>
  <si>
    <t>0078</t>
    <phoneticPr fontId="2"/>
  </si>
  <si>
    <t>2309</t>
    <phoneticPr fontId="19"/>
  </si>
  <si>
    <t>0348</t>
    <phoneticPr fontId="19"/>
  </si>
  <si>
    <t>0119</t>
    <phoneticPr fontId="19"/>
  </si>
  <si>
    <t>0349</t>
    <phoneticPr fontId="19"/>
  </si>
  <si>
    <t>0150</t>
    <phoneticPr fontId="19"/>
  </si>
  <si>
    <t>12/22-23</t>
    <phoneticPr fontId="19"/>
  </si>
  <si>
    <t>0282</t>
    <phoneticPr fontId="2"/>
  </si>
  <si>
    <t>2232</t>
    <phoneticPr fontId="2"/>
  </si>
  <si>
    <t>0156</t>
    <phoneticPr fontId="19"/>
  </si>
  <si>
    <t>0156</t>
    <phoneticPr fontId="2"/>
  </si>
  <si>
    <t>0120</t>
    <phoneticPr fontId="19"/>
  </si>
  <si>
    <t>0350</t>
    <phoneticPr fontId="19"/>
  </si>
  <si>
    <t>0351</t>
    <phoneticPr fontId="19"/>
  </si>
  <si>
    <t>2276</t>
    <phoneticPr fontId="2"/>
  </si>
  <si>
    <t>0079</t>
    <phoneticPr fontId="2"/>
  </si>
  <si>
    <t>2277</t>
    <phoneticPr fontId="2"/>
  </si>
  <si>
    <t>12/28-29</t>
    <phoneticPr fontId="19"/>
  </si>
  <si>
    <t>12/27-27</t>
    <phoneticPr fontId="19"/>
  </si>
  <si>
    <t>12/29-29</t>
    <phoneticPr fontId="19"/>
  </si>
  <si>
    <t>12/29-30</t>
    <phoneticPr fontId="19"/>
  </si>
  <si>
    <t>12/30-30</t>
    <phoneticPr fontId="19"/>
  </si>
  <si>
    <t>0151</t>
    <phoneticPr fontId="19"/>
  </si>
  <si>
    <t>2252</t>
    <phoneticPr fontId="19"/>
  </si>
  <si>
    <t>*</t>
    <phoneticPr fontId="2"/>
  </si>
  <si>
    <t>＊DONGJIN VENUS V.0156N 配船未定</t>
    <rPh sb="23" eb="25">
      <t>ハイセン</t>
    </rPh>
    <rPh sb="25" eb="27">
      <t>ミテイ</t>
    </rPh>
    <phoneticPr fontId="2"/>
  </si>
  <si>
    <t>＊PACIFIC TIANJIN V.2277W 配船未定</t>
    <rPh sb="25" eb="27">
      <t>ハイセン</t>
    </rPh>
    <rPh sb="27" eb="29">
      <t>ミテイ</t>
    </rPh>
    <phoneticPr fontId="2"/>
  </si>
  <si>
    <t>＊DONGJIN FIDES V.0351N 配船未定</t>
    <rPh sb="23" eb="25">
      <t>ハイセン</t>
    </rPh>
    <rPh sb="25" eb="27">
      <t>ミテイ</t>
    </rPh>
    <phoneticPr fontId="2"/>
  </si>
  <si>
    <t>*</t>
    <phoneticPr fontId="19"/>
  </si>
  <si>
    <t>*12月最終週　配船未定</t>
    <rPh sb="3" eb="4">
      <t>ガツ</t>
    </rPh>
    <rPh sb="4" eb="6">
      <t>サイシュウ</t>
    </rPh>
    <rPh sb="6" eb="7">
      <t>シュウ</t>
    </rPh>
    <rPh sb="8" eb="10">
      <t>ハイセン</t>
    </rPh>
    <rPh sb="10" eb="12">
      <t>ミテイ</t>
    </rPh>
    <phoneticPr fontId="19"/>
  </si>
  <si>
    <t>2311</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</si>
</sst>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8">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0" borderId="9" xfId="1" quotePrefix="1" applyNumberFormat="1" applyFont="1" applyBorder="1" applyAlignment="1">
      <alignment horizontal="center"/>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14" fontId="15" fillId="0" borderId="52" xfId="1" applyNumberFormat="1" applyFont="1" applyBorder="1"/>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4" fontId="15" fillId="0" borderId="18" xfId="1" applyNumberFormat="1" applyFont="1" applyBorder="1"/>
    <xf numFmtId="177" fontId="77" fillId="0" borderId="16" xfId="1" applyNumberFormat="1" applyFont="1" applyBorder="1" applyAlignment="1">
      <alignment horizontal="center"/>
    </xf>
    <xf numFmtId="0" fontId="82" fillId="0" borderId="0" xfId="0" applyFont="1" applyAlignment="1">
      <alignment horizontal="right"/>
    </xf>
    <xf numFmtId="0" fontId="83" fillId="2" borderId="0" xfId="0" applyFont="1" applyFill="1">
      <alignment vertic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B44" sqref="B44:H46"/>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7">
        <v>44902</v>
      </c>
      <c r="U2" s="227"/>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9" t="s">
        <v>4</v>
      </c>
      <c r="C6" s="180"/>
      <c r="D6" s="180"/>
      <c r="E6" s="180"/>
      <c r="F6" s="180"/>
      <c r="G6" s="180"/>
      <c r="H6" s="180"/>
      <c r="I6" s="180"/>
      <c r="J6" s="117"/>
      <c r="K6" s="46"/>
      <c r="L6" s="109"/>
      <c r="M6" s="174" t="s">
        <v>5</v>
      </c>
      <c r="N6" s="39"/>
      <c r="O6" s="39"/>
      <c r="P6" s="39"/>
      <c r="Q6" s="39"/>
      <c r="R6" s="39"/>
      <c r="S6" s="39"/>
      <c r="T6" s="53"/>
      <c r="V6" s="112"/>
      <c r="W6" s="112"/>
    </row>
    <row r="7" spans="1:23" ht="15.95" customHeight="1" x14ac:dyDescent="0.25">
      <c r="B7" s="166" t="s">
        <v>6</v>
      </c>
      <c r="C7" s="181"/>
      <c r="D7" s="181"/>
      <c r="E7" s="181"/>
      <c r="F7" s="180"/>
      <c r="G7" s="180"/>
      <c r="H7" s="180"/>
      <c r="I7" s="180"/>
      <c r="J7" s="117"/>
      <c r="M7" s="175" t="s">
        <v>7</v>
      </c>
      <c r="N7" s="29"/>
      <c r="O7" s="29"/>
      <c r="P7" s="29"/>
      <c r="Q7" s="29"/>
      <c r="R7" s="29"/>
      <c r="S7" s="29"/>
      <c r="T7" s="54"/>
    </row>
    <row r="8" spans="1:23" ht="15.95" customHeight="1" thickBot="1" x14ac:dyDescent="0.2">
      <c r="B8" s="235" t="s">
        <v>8</v>
      </c>
      <c r="C8" s="236"/>
      <c r="D8" s="236"/>
      <c r="E8" s="236"/>
      <c r="F8" s="236"/>
      <c r="G8" s="236"/>
      <c r="H8" s="236"/>
      <c r="I8" s="236"/>
      <c r="J8" s="236"/>
      <c r="M8" s="182" t="s">
        <v>9</v>
      </c>
      <c r="N8" s="42"/>
      <c r="O8" s="43"/>
      <c r="P8" s="42"/>
      <c r="Q8" s="42"/>
      <c r="R8" s="42"/>
      <c r="S8" s="42"/>
      <c r="T8" s="55"/>
    </row>
    <row r="9" spans="1:23" ht="19.5" x14ac:dyDescent="0.3">
      <c r="B9" s="228" t="s">
        <v>10</v>
      </c>
      <c r="C9" s="229"/>
      <c r="D9" s="229"/>
      <c r="E9" s="229"/>
      <c r="F9" s="21"/>
      <c r="G9" s="21"/>
      <c r="H9" s="21"/>
      <c r="I9" s="21"/>
      <c r="M9" s="231" t="s">
        <v>11</v>
      </c>
      <c r="N9" s="231"/>
      <c r="O9" s="231"/>
      <c r="P9" s="231"/>
      <c r="Q9" s="231"/>
      <c r="R9" s="231"/>
      <c r="S9" s="231"/>
      <c r="T9" s="231"/>
      <c r="U9" s="231"/>
      <c r="V9" s="231"/>
      <c r="W9" s="127"/>
    </row>
    <row r="10" spans="1:23" ht="15.95" customHeight="1" thickBot="1" x14ac:dyDescent="0.3">
      <c r="B10" s="230"/>
      <c r="C10" s="230"/>
      <c r="D10" s="230"/>
      <c r="E10" s="230"/>
      <c r="F10" s="29"/>
      <c r="G10" s="29"/>
      <c r="H10" s="1"/>
      <c r="I10" s="31"/>
      <c r="J10" s="29"/>
      <c r="M10" s="234"/>
      <c r="N10" s="234"/>
      <c r="O10" s="234"/>
      <c r="P10" s="234"/>
      <c r="Q10" s="234"/>
      <c r="R10" s="234"/>
      <c r="S10" s="234"/>
      <c r="T10" s="234"/>
      <c r="U10" s="234"/>
      <c r="V10" s="234"/>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91</v>
      </c>
      <c r="D12" s="6" t="s">
        <v>26</v>
      </c>
      <c r="E12" s="57">
        <v>44905</v>
      </c>
      <c r="F12" s="57">
        <f>E12+2</f>
        <v>44907</v>
      </c>
      <c r="G12" s="57">
        <f>+F12</f>
        <v>44907</v>
      </c>
      <c r="H12" s="57">
        <f>G12+1</f>
        <v>44908</v>
      </c>
      <c r="I12" s="99" t="s">
        <v>27</v>
      </c>
      <c r="J12" s="85">
        <f>H12+3</f>
        <v>44911</v>
      </c>
      <c r="L12" s="105"/>
      <c r="M12" s="126" t="s">
        <v>28</v>
      </c>
      <c r="N12" s="200" t="s">
        <v>98</v>
      </c>
      <c r="O12" s="199" t="s">
        <v>29</v>
      </c>
      <c r="P12" s="57">
        <v>44906</v>
      </c>
      <c r="Q12" s="57" t="s">
        <v>30</v>
      </c>
      <c r="R12" s="57">
        <f>T12+1</f>
        <v>44908</v>
      </c>
      <c r="S12" s="57" t="s">
        <v>30</v>
      </c>
      <c r="T12" s="57">
        <f>P12+1</f>
        <v>44907</v>
      </c>
      <c r="U12" s="68" t="s">
        <v>30</v>
      </c>
      <c r="V12" s="57">
        <f>R12+1</f>
        <v>44909</v>
      </c>
      <c r="W12" s="67" t="s">
        <v>30</v>
      </c>
    </row>
    <row r="13" spans="1:23" ht="15.95" customHeight="1" x14ac:dyDescent="0.15">
      <c r="A13" s="105"/>
      <c r="B13" s="184" t="s">
        <v>77</v>
      </c>
      <c r="C13" s="13" t="s">
        <v>92</v>
      </c>
      <c r="D13" s="33" t="s">
        <v>31</v>
      </c>
      <c r="E13" s="84">
        <f>E12+1</f>
        <v>44906</v>
      </c>
      <c r="F13" s="84">
        <f>E13+2</f>
        <v>44908</v>
      </c>
      <c r="G13" s="84">
        <f>F13</f>
        <v>44908</v>
      </c>
      <c r="H13" s="84">
        <f>G13+2</f>
        <v>44910</v>
      </c>
      <c r="I13" s="95" t="s">
        <v>27</v>
      </c>
      <c r="J13" s="88">
        <f>H13+2</f>
        <v>44912</v>
      </c>
      <c r="K13" s="103"/>
      <c r="L13" s="105"/>
      <c r="M13" s="15" t="s">
        <v>32</v>
      </c>
      <c r="N13" s="13" t="s">
        <v>99</v>
      </c>
      <c r="O13" s="33" t="s">
        <v>33</v>
      </c>
      <c r="P13" s="204">
        <f>P12+1</f>
        <v>44907</v>
      </c>
      <c r="Q13" s="195">
        <f>P13</f>
        <v>44907</v>
      </c>
      <c r="R13" s="195">
        <f>Q13+1</f>
        <v>44908</v>
      </c>
      <c r="S13" s="195">
        <f>R13</f>
        <v>44908</v>
      </c>
      <c r="T13" s="195">
        <f>R13+1</f>
        <v>44909</v>
      </c>
      <c r="U13" s="224">
        <f>T13</f>
        <v>44909</v>
      </c>
      <c r="V13" s="204">
        <f>T13+1</f>
        <v>44910</v>
      </c>
      <c r="W13" s="196" t="s">
        <v>27</v>
      </c>
    </row>
    <row r="14" spans="1:23" ht="15.95" customHeight="1" thickBot="1" x14ac:dyDescent="0.2">
      <c r="A14" s="105"/>
      <c r="B14" s="5" t="s">
        <v>34</v>
      </c>
      <c r="C14" s="14" t="s">
        <v>93</v>
      </c>
      <c r="D14" s="34" t="s">
        <v>33</v>
      </c>
      <c r="E14" s="83">
        <f>E13+2</f>
        <v>44908</v>
      </c>
      <c r="F14" s="60">
        <f>E14+3</f>
        <v>44911</v>
      </c>
      <c r="G14" s="60">
        <f>F14</f>
        <v>44911</v>
      </c>
      <c r="H14" s="60">
        <f>G14+1</f>
        <v>44912</v>
      </c>
      <c r="I14" s="119" t="s">
        <v>35</v>
      </c>
      <c r="J14" s="89">
        <f>H14+2</f>
        <v>44914</v>
      </c>
      <c r="K14" s="113"/>
      <c r="L14" s="105"/>
      <c r="M14" s="184" t="s">
        <v>36</v>
      </c>
      <c r="N14" s="13" t="s">
        <v>100</v>
      </c>
      <c r="O14" s="33" t="s">
        <v>37</v>
      </c>
      <c r="P14" s="86">
        <f>P12-2</f>
        <v>44904</v>
      </c>
      <c r="Q14" s="86" t="s">
        <v>30</v>
      </c>
      <c r="R14" s="61">
        <f>P14+6</f>
        <v>44910</v>
      </c>
      <c r="S14" s="61" t="s">
        <v>30</v>
      </c>
      <c r="T14" s="61" t="s">
        <v>30</v>
      </c>
      <c r="U14" s="69">
        <f>R14</f>
        <v>44910</v>
      </c>
      <c r="V14" s="86">
        <f>U14+1</f>
        <v>44911</v>
      </c>
      <c r="W14" s="129" t="s">
        <v>30</v>
      </c>
    </row>
    <row r="15" spans="1:23" ht="15.95" customHeight="1" thickBot="1" x14ac:dyDescent="0.2">
      <c r="A15" s="105"/>
      <c r="B15" s="10" t="s">
        <v>25</v>
      </c>
      <c r="C15" s="2" t="s">
        <v>108</v>
      </c>
      <c r="D15" s="6" t="s">
        <v>26</v>
      </c>
      <c r="E15" s="71">
        <f>E12+7</f>
        <v>44912</v>
      </c>
      <c r="F15" s="57">
        <f>E15+2</f>
        <v>44914</v>
      </c>
      <c r="G15" s="57">
        <f>+F15</f>
        <v>44914</v>
      </c>
      <c r="H15" s="57">
        <f>G15+1</f>
        <v>44915</v>
      </c>
      <c r="I15" s="99" t="s">
        <v>27</v>
      </c>
      <c r="J15" s="85">
        <f>H15+3</f>
        <v>44918</v>
      </c>
      <c r="K15" s="101"/>
      <c r="L15" s="105"/>
      <c r="M15" s="5" t="s">
        <v>32</v>
      </c>
      <c r="N15" s="14" t="s">
        <v>101</v>
      </c>
      <c r="O15" s="34" t="s">
        <v>33</v>
      </c>
      <c r="P15" s="60">
        <f>V12+1</f>
        <v>44910</v>
      </c>
      <c r="Q15" s="83" t="s">
        <v>30</v>
      </c>
      <c r="R15" s="60">
        <f>P15+2</f>
        <v>44912</v>
      </c>
      <c r="S15" s="60">
        <f>T15</f>
        <v>44911</v>
      </c>
      <c r="T15" s="60">
        <f>P15+1</f>
        <v>44911</v>
      </c>
      <c r="U15" s="209" t="s">
        <v>38</v>
      </c>
      <c r="V15" s="60">
        <f>T15+3</f>
        <v>44914</v>
      </c>
      <c r="W15" s="194">
        <f>V15</f>
        <v>44914</v>
      </c>
    </row>
    <row r="16" spans="1:23" ht="15.95" customHeight="1" x14ac:dyDescent="0.15">
      <c r="A16" s="105"/>
      <c r="B16" s="184" t="s">
        <v>78</v>
      </c>
      <c r="C16" s="13" t="s">
        <v>109</v>
      </c>
      <c r="D16" s="33" t="s">
        <v>31</v>
      </c>
      <c r="E16" s="58">
        <f>E13+7</f>
        <v>44913</v>
      </c>
      <c r="F16" s="58">
        <f>E16+2</f>
        <v>44915</v>
      </c>
      <c r="G16" s="58">
        <f>F16</f>
        <v>44915</v>
      </c>
      <c r="H16" s="84">
        <f>G16+2</f>
        <v>44917</v>
      </c>
      <c r="I16" s="95" t="s">
        <v>27</v>
      </c>
      <c r="J16" s="59">
        <f>G16+4</f>
        <v>44919</v>
      </c>
      <c r="K16" s="114"/>
      <c r="M16" s="126" t="s">
        <v>28</v>
      </c>
      <c r="N16" s="200" t="s">
        <v>115</v>
      </c>
      <c r="O16" s="199" t="s">
        <v>29</v>
      </c>
      <c r="P16" s="57">
        <f>P12+7</f>
        <v>44913</v>
      </c>
      <c r="Q16" s="57" t="s">
        <v>30</v>
      </c>
      <c r="R16" s="57">
        <f>T16+1</f>
        <v>44915</v>
      </c>
      <c r="S16" s="57" t="s">
        <v>30</v>
      </c>
      <c r="T16" s="57">
        <f>P16+1</f>
        <v>44914</v>
      </c>
      <c r="U16" s="68" t="s">
        <v>30</v>
      </c>
      <c r="V16" s="57">
        <f>R16+1</f>
        <v>44916</v>
      </c>
      <c r="W16" s="67" t="s">
        <v>30</v>
      </c>
    </row>
    <row r="17" spans="1:25" ht="15.95" customHeight="1" thickBot="1" x14ac:dyDescent="0.2">
      <c r="A17" s="105"/>
      <c r="B17" s="5" t="s">
        <v>34</v>
      </c>
      <c r="C17" s="14" t="s">
        <v>110</v>
      </c>
      <c r="D17" s="34" t="s">
        <v>33</v>
      </c>
      <c r="E17" s="83">
        <f>E15+3</f>
        <v>44915</v>
      </c>
      <c r="F17" s="60">
        <f>E17+3</f>
        <v>44918</v>
      </c>
      <c r="G17" s="60">
        <f>F17</f>
        <v>44918</v>
      </c>
      <c r="H17" s="60">
        <f>G17+1</f>
        <v>44919</v>
      </c>
      <c r="I17" s="119" t="s">
        <v>35</v>
      </c>
      <c r="J17" s="89">
        <f>H17+2</f>
        <v>44921</v>
      </c>
      <c r="M17" s="15" t="s">
        <v>32</v>
      </c>
      <c r="N17" s="13" t="s">
        <v>116</v>
      </c>
      <c r="O17" s="33" t="s">
        <v>33</v>
      </c>
      <c r="P17" s="84">
        <f>P16+1</f>
        <v>44914</v>
      </c>
      <c r="Q17" s="84">
        <f>P17</f>
        <v>44914</v>
      </c>
      <c r="R17" s="58">
        <f>Q17+1</f>
        <v>44915</v>
      </c>
      <c r="S17" s="58">
        <f>R17</f>
        <v>44915</v>
      </c>
      <c r="T17" s="58">
        <f>R17+1</f>
        <v>44916</v>
      </c>
      <c r="U17" s="95">
        <f>T17</f>
        <v>44916</v>
      </c>
      <c r="V17" s="84">
        <f>U17+1</f>
        <v>44917</v>
      </c>
      <c r="W17" s="128" t="s">
        <v>30</v>
      </c>
    </row>
    <row r="18" spans="1:25" ht="15.95" customHeight="1" x14ac:dyDescent="0.15">
      <c r="A18" s="105"/>
      <c r="B18" s="10" t="s">
        <v>25</v>
      </c>
      <c r="C18" s="2" t="s">
        <v>121</v>
      </c>
      <c r="D18" s="6" t="s">
        <v>26</v>
      </c>
      <c r="E18" s="71">
        <f>E15+7</f>
        <v>44919</v>
      </c>
      <c r="F18" s="57">
        <f>E18+2</f>
        <v>44921</v>
      </c>
      <c r="G18" s="57">
        <f t="shared" ref="G18:G19" si="0">+F18</f>
        <v>44921</v>
      </c>
      <c r="H18" s="57">
        <f>G18+1</f>
        <v>44922</v>
      </c>
      <c r="I18" s="99" t="s">
        <v>27</v>
      </c>
      <c r="J18" s="85">
        <f>H18+3</f>
        <v>44925</v>
      </c>
      <c r="K18" s="114"/>
      <c r="M18" s="184" t="s">
        <v>36</v>
      </c>
      <c r="N18" s="13" t="s">
        <v>117</v>
      </c>
      <c r="O18" s="33" t="s">
        <v>37</v>
      </c>
      <c r="P18" s="86">
        <f>P16-2</f>
        <v>44911</v>
      </c>
      <c r="Q18" s="86" t="s">
        <v>30</v>
      </c>
      <c r="R18" s="61">
        <f>P18+6</f>
        <v>44917</v>
      </c>
      <c r="S18" s="61" t="s">
        <v>30</v>
      </c>
      <c r="T18" s="61" t="s">
        <v>30</v>
      </c>
      <c r="U18" s="69">
        <f>R18</f>
        <v>44917</v>
      </c>
      <c r="V18" s="86">
        <f>U18+1</f>
        <v>44918</v>
      </c>
      <c r="W18" s="129" t="s">
        <v>30</v>
      </c>
    </row>
    <row r="19" spans="1:25" ht="15.95" customHeight="1" thickBot="1" x14ac:dyDescent="0.2">
      <c r="A19" s="105"/>
      <c r="B19" s="184" t="s">
        <v>77</v>
      </c>
      <c r="C19" s="13" t="s">
        <v>122</v>
      </c>
      <c r="D19" s="33" t="s">
        <v>31</v>
      </c>
      <c r="E19" s="82">
        <f>E18+1</f>
        <v>44920</v>
      </c>
      <c r="F19" s="63">
        <f>E19+2</f>
        <v>44922</v>
      </c>
      <c r="G19" s="63">
        <f t="shared" si="0"/>
        <v>44922</v>
      </c>
      <c r="H19" s="63">
        <f>G19+2</f>
        <v>44924</v>
      </c>
      <c r="I19" s="99" t="s">
        <v>27</v>
      </c>
      <c r="J19" s="85">
        <f>H19+2</f>
        <v>44926</v>
      </c>
      <c r="M19" s="5" t="s">
        <v>32</v>
      </c>
      <c r="N19" s="14" t="s">
        <v>118</v>
      </c>
      <c r="O19" s="34" t="s">
        <v>33</v>
      </c>
      <c r="P19" s="83">
        <f>P18+6</f>
        <v>44917</v>
      </c>
      <c r="Q19" s="83" t="s">
        <v>30</v>
      </c>
      <c r="R19" s="60">
        <f>P19+2</f>
        <v>44919</v>
      </c>
      <c r="S19" s="60">
        <f>P19+1</f>
        <v>44918</v>
      </c>
      <c r="T19" s="60">
        <f>S19</f>
        <v>44918</v>
      </c>
      <c r="U19" s="119" t="s">
        <v>38</v>
      </c>
      <c r="V19" s="83">
        <f>T19+3</f>
        <v>44921</v>
      </c>
      <c r="W19" s="130">
        <f>V19</f>
        <v>44921</v>
      </c>
    </row>
    <row r="20" spans="1:25" ht="15.95" customHeight="1" thickBot="1" x14ac:dyDescent="0.2">
      <c r="A20" s="105" t="s">
        <v>138</v>
      </c>
      <c r="B20" s="5" t="s">
        <v>34</v>
      </c>
      <c r="C20" s="14" t="s">
        <v>123</v>
      </c>
      <c r="D20" s="34" t="s">
        <v>33</v>
      </c>
      <c r="E20" s="83">
        <f>E19+2</f>
        <v>44922</v>
      </c>
      <c r="F20" s="60">
        <f>E20+3</f>
        <v>44925</v>
      </c>
      <c r="G20" s="60">
        <f t="shared" ref="G20" si="1">+F20</f>
        <v>44925</v>
      </c>
      <c r="H20" s="60">
        <f>G20+1</f>
        <v>44926</v>
      </c>
      <c r="I20" s="119" t="s">
        <v>35</v>
      </c>
      <c r="J20" s="89">
        <f>H20+2</f>
        <v>44928</v>
      </c>
      <c r="L20" s="105"/>
      <c r="M20" s="126" t="s">
        <v>28</v>
      </c>
      <c r="N20" s="200" t="s">
        <v>144</v>
      </c>
      <c r="O20" s="199" t="s">
        <v>29</v>
      </c>
      <c r="P20" s="57">
        <f>P16+7</f>
        <v>44920</v>
      </c>
      <c r="Q20" s="57" t="s">
        <v>30</v>
      </c>
      <c r="R20" s="57">
        <f>T20+1</f>
        <v>44922</v>
      </c>
      <c r="S20" s="57" t="s">
        <v>30</v>
      </c>
      <c r="T20" s="57">
        <f>P20+1</f>
        <v>44921</v>
      </c>
      <c r="U20" s="68" t="s">
        <v>30</v>
      </c>
      <c r="V20" s="57">
        <f>R20+1</f>
        <v>44923</v>
      </c>
      <c r="W20" s="67" t="s">
        <v>30</v>
      </c>
    </row>
    <row r="21" spans="1:25" ht="15.95" customHeight="1" x14ac:dyDescent="0.15">
      <c r="A21" s="105"/>
      <c r="B21" s="132" t="s">
        <v>139</v>
      </c>
      <c r="D21" s="35"/>
      <c r="E21" s="72"/>
      <c r="F21" s="72"/>
      <c r="I21" s="90"/>
      <c r="J21" s="72"/>
      <c r="L21" s="105"/>
      <c r="M21" s="15" t="s">
        <v>32</v>
      </c>
      <c r="N21" s="13" t="s">
        <v>126</v>
      </c>
      <c r="O21" s="33" t="s">
        <v>33</v>
      </c>
      <c r="P21" s="84">
        <f>P20+1</f>
        <v>44921</v>
      </c>
      <c r="Q21" s="84">
        <f>P21</f>
        <v>44921</v>
      </c>
      <c r="R21" s="58">
        <f>Q21+1</f>
        <v>44922</v>
      </c>
      <c r="S21" s="58">
        <f>R21</f>
        <v>44922</v>
      </c>
      <c r="T21" s="58">
        <f>S21+1</f>
        <v>44923</v>
      </c>
      <c r="U21" s="95">
        <f>T21</f>
        <v>44923</v>
      </c>
      <c r="V21" s="84">
        <f>T21+1</f>
        <v>44924</v>
      </c>
      <c r="W21" s="128" t="s">
        <v>30</v>
      </c>
    </row>
    <row r="22" spans="1:25" ht="15.95" customHeight="1" x14ac:dyDescent="0.15">
      <c r="A22" s="105"/>
      <c r="B22" s="228" t="s">
        <v>39</v>
      </c>
      <c r="C22" s="228"/>
      <c r="D22" s="228"/>
      <c r="E22" s="228"/>
      <c r="F22" s="228"/>
      <c r="G22" s="228"/>
      <c r="H22" s="36"/>
      <c r="I22" s="36"/>
      <c r="J22" s="36"/>
      <c r="L22" s="105"/>
      <c r="M22" s="184" t="s">
        <v>36</v>
      </c>
      <c r="N22" s="13" t="s">
        <v>125</v>
      </c>
      <c r="O22" s="33" t="s">
        <v>37</v>
      </c>
      <c r="P22" s="86">
        <f>P18+7</f>
        <v>44918</v>
      </c>
      <c r="Q22" s="86" t="s">
        <v>30</v>
      </c>
      <c r="R22" s="61">
        <f>U22</f>
        <v>44924</v>
      </c>
      <c r="S22" s="61" t="s">
        <v>27</v>
      </c>
      <c r="T22" s="61" t="s">
        <v>30</v>
      </c>
      <c r="U22" s="69">
        <f>P22+6</f>
        <v>44924</v>
      </c>
      <c r="V22" s="86">
        <f>U22+1</f>
        <v>44925</v>
      </c>
      <c r="W22" s="129" t="s">
        <v>30</v>
      </c>
    </row>
    <row r="23" spans="1:25" ht="15.95" customHeight="1" thickBot="1" x14ac:dyDescent="0.2">
      <c r="A23" s="105"/>
      <c r="B23" s="228"/>
      <c r="C23" s="228"/>
      <c r="D23" s="228"/>
      <c r="E23" s="228"/>
      <c r="F23" s="228"/>
      <c r="G23" s="228"/>
      <c r="H23" s="36"/>
      <c r="L23" s="105" t="s">
        <v>138</v>
      </c>
      <c r="M23" s="5" t="s">
        <v>32</v>
      </c>
      <c r="N23" s="14" t="s">
        <v>127</v>
      </c>
      <c r="O23" s="34" t="s">
        <v>33</v>
      </c>
      <c r="P23" s="83">
        <f>R22</f>
        <v>44924</v>
      </c>
      <c r="Q23" s="83" t="s">
        <v>30</v>
      </c>
      <c r="R23" s="60">
        <f>P23+2</f>
        <v>44926</v>
      </c>
      <c r="S23" s="60">
        <f>P23+1</f>
        <v>44925</v>
      </c>
      <c r="T23" s="60">
        <f>S23</f>
        <v>44925</v>
      </c>
      <c r="U23" s="119" t="s">
        <v>38</v>
      </c>
      <c r="V23" s="83">
        <f>T23+3</f>
        <v>44928</v>
      </c>
      <c r="W23" s="130">
        <f>V23</f>
        <v>44928</v>
      </c>
    </row>
    <row r="24" spans="1:25" ht="15.95" customHeight="1" thickBot="1" x14ac:dyDescent="0.2">
      <c r="B24" s="3" t="s">
        <v>19</v>
      </c>
      <c r="C24" s="27" t="s">
        <v>13</v>
      </c>
      <c r="D24" s="28"/>
      <c r="E24" s="28" t="s">
        <v>14</v>
      </c>
      <c r="F24" s="25" t="s">
        <v>40</v>
      </c>
      <c r="G24" s="25" t="s">
        <v>41</v>
      </c>
      <c r="H24" s="27" t="s">
        <v>18</v>
      </c>
      <c r="I24" s="26" t="s">
        <v>14</v>
      </c>
      <c r="K24" s="72"/>
      <c r="L24" s="105"/>
      <c r="M24" s="132" t="s">
        <v>141</v>
      </c>
    </row>
    <row r="25" spans="1:25" ht="15.95" customHeight="1" x14ac:dyDescent="0.15">
      <c r="B25" s="4" t="s">
        <v>42</v>
      </c>
      <c r="C25" s="13" t="s">
        <v>81</v>
      </c>
      <c r="D25" s="33" t="s">
        <v>33</v>
      </c>
      <c r="E25" s="185">
        <v>44906</v>
      </c>
      <c r="F25" s="58">
        <f>E25+2</f>
        <v>44908</v>
      </c>
      <c r="G25" s="61">
        <f>F25+2</f>
        <v>44910</v>
      </c>
      <c r="H25" s="92" t="s">
        <v>27</v>
      </c>
      <c r="I25" s="88">
        <f>G25+3</f>
        <v>44913</v>
      </c>
      <c r="L25" s="105"/>
    </row>
    <row r="26" spans="1:25" ht="15.95" customHeight="1" thickBot="1" x14ac:dyDescent="0.2">
      <c r="B26" s="5" t="s">
        <v>34</v>
      </c>
      <c r="C26" s="14" t="s">
        <v>94</v>
      </c>
      <c r="D26" s="34" t="s">
        <v>33</v>
      </c>
      <c r="E26" s="93">
        <f>E25+2</f>
        <v>44908</v>
      </c>
      <c r="F26" s="62">
        <f>E26+2</f>
        <v>44910</v>
      </c>
      <c r="G26" s="60" t="s">
        <v>30</v>
      </c>
      <c r="H26" s="119" t="s">
        <v>35</v>
      </c>
      <c r="I26" s="89">
        <f>F26+4</f>
        <v>44914</v>
      </c>
      <c r="L26" s="105"/>
    </row>
    <row r="27" spans="1:25" ht="15.95" customHeight="1" x14ac:dyDescent="0.15">
      <c r="B27" s="4" t="s">
        <v>42</v>
      </c>
      <c r="C27" s="13" t="s">
        <v>82</v>
      </c>
      <c r="D27" s="33" t="s">
        <v>33</v>
      </c>
      <c r="E27" s="84">
        <f>E25+7</f>
        <v>44913</v>
      </c>
      <c r="F27" s="58">
        <f>E27+2</f>
        <v>44915</v>
      </c>
      <c r="G27" s="86">
        <f>F27+2</f>
        <v>44917</v>
      </c>
      <c r="H27" s="92" t="s">
        <v>27</v>
      </c>
      <c r="I27" s="88">
        <f>G27+3</f>
        <v>44920</v>
      </c>
    </row>
    <row r="28" spans="1:25" ht="15.95" customHeight="1" thickBot="1" x14ac:dyDescent="0.2">
      <c r="B28" s="5" t="s">
        <v>34</v>
      </c>
      <c r="C28" s="14" t="s">
        <v>111</v>
      </c>
      <c r="D28" s="34" t="s">
        <v>33</v>
      </c>
      <c r="E28" s="62">
        <f>E27+2</f>
        <v>44915</v>
      </c>
      <c r="F28" s="62">
        <f>E28+2</f>
        <v>44917</v>
      </c>
      <c r="G28" s="60" t="s">
        <v>30</v>
      </c>
      <c r="H28" s="119" t="s">
        <v>35</v>
      </c>
      <c r="I28" s="193">
        <f>F28+4</f>
        <v>44921</v>
      </c>
      <c r="L28" s="105"/>
      <c r="R28" s="91"/>
      <c r="V28" s="81"/>
      <c r="W28" s="81"/>
    </row>
    <row r="29" spans="1:25" ht="15.95" customHeight="1" x14ac:dyDescent="0.15">
      <c r="A29" s="105"/>
      <c r="B29" s="4" t="s">
        <v>42</v>
      </c>
      <c r="C29" s="13" t="s">
        <v>83</v>
      </c>
      <c r="D29" s="33" t="s">
        <v>33</v>
      </c>
      <c r="E29" s="84">
        <f>E27+7</f>
        <v>44920</v>
      </c>
      <c r="F29" s="58">
        <f t="shared" ref="F29" si="2">E29+2</f>
        <v>44922</v>
      </c>
      <c r="G29" s="61">
        <f>F29+2</f>
        <v>44924</v>
      </c>
      <c r="H29" s="92" t="s">
        <v>27</v>
      </c>
      <c r="I29" s="88">
        <f>G29+3</f>
        <v>44927</v>
      </c>
      <c r="L29" s="105"/>
      <c r="M29" s="16"/>
    </row>
    <row r="30" spans="1:25" ht="15.95" customHeight="1" thickBot="1" x14ac:dyDescent="0.2">
      <c r="A30" s="105"/>
      <c r="B30" s="5" t="s">
        <v>34</v>
      </c>
      <c r="C30" s="14" t="s">
        <v>124</v>
      </c>
      <c r="D30" s="34" t="s">
        <v>33</v>
      </c>
      <c r="E30" s="93">
        <f>E29+2</f>
        <v>44922</v>
      </c>
      <c r="F30" s="62">
        <f>E30+2</f>
        <v>44924</v>
      </c>
      <c r="G30" s="60" t="s">
        <v>30</v>
      </c>
      <c r="H30" s="119" t="s">
        <v>35</v>
      </c>
      <c r="I30" s="89">
        <f>F30+4</f>
        <v>44928</v>
      </c>
      <c r="L30" s="105"/>
      <c r="X30" s="104"/>
      <c r="Y30" s="104"/>
    </row>
    <row r="31" spans="1:25" ht="15.95" customHeight="1" x14ac:dyDescent="0.15">
      <c r="A31" s="105"/>
      <c r="B31" s="132" t="s">
        <v>139</v>
      </c>
      <c r="C31" s="90"/>
      <c r="D31" s="35"/>
      <c r="E31" s="131"/>
      <c r="F31" s="72"/>
      <c r="G31" s="72"/>
      <c r="H31" s="131"/>
      <c r="I31" s="131"/>
      <c r="J31" s="29"/>
      <c r="Y31" s="104"/>
    </row>
    <row r="32" spans="1:25" ht="15.95" customHeight="1" x14ac:dyDescent="0.15">
      <c r="A32" s="105"/>
      <c r="B32" s="231" t="s">
        <v>48</v>
      </c>
      <c r="C32" s="232"/>
      <c r="D32" s="232"/>
      <c r="E32" s="232"/>
      <c r="F32" s="36"/>
      <c r="G32" s="36"/>
      <c r="H32" s="36"/>
      <c r="J32" s="29"/>
      <c r="M32" s="237" t="s">
        <v>43</v>
      </c>
      <c r="N32" s="237"/>
      <c r="O32" s="237"/>
      <c r="P32" s="237"/>
      <c r="Q32" s="237"/>
      <c r="R32" s="237"/>
      <c r="S32" s="237"/>
      <c r="T32" s="237"/>
      <c r="U32" s="237"/>
      <c r="Y32" s="104"/>
    </row>
    <row r="33" spans="1:25" ht="15.95" customHeight="1" thickBot="1" x14ac:dyDescent="0.2">
      <c r="A33" s="105" t="s">
        <v>138</v>
      </c>
      <c r="B33" s="233"/>
      <c r="C33" s="233"/>
      <c r="D33" s="233"/>
      <c r="E33" s="233"/>
      <c r="F33" s="23"/>
      <c r="G33" s="23"/>
      <c r="H33" s="23"/>
      <c r="I33" s="23"/>
      <c r="J33" s="29"/>
      <c r="L33" s="105"/>
      <c r="M33" s="237"/>
      <c r="N33" s="237"/>
      <c r="O33" s="237"/>
      <c r="P33" s="237"/>
      <c r="Q33" s="237"/>
      <c r="R33" s="237"/>
      <c r="S33" s="237"/>
      <c r="T33" s="237"/>
      <c r="U33" s="237"/>
      <c r="X33" s="104"/>
      <c r="Y33" s="104"/>
    </row>
    <row r="34" spans="1:25" ht="15.95" customHeight="1" thickBot="1" x14ac:dyDescent="0.2">
      <c r="A34" s="105"/>
      <c r="B34" s="24" t="s">
        <v>19</v>
      </c>
      <c r="C34" s="52" t="s">
        <v>13</v>
      </c>
      <c r="D34" s="51"/>
      <c r="E34" s="25" t="s">
        <v>53</v>
      </c>
      <c r="F34" s="25" t="s">
        <v>54</v>
      </c>
      <c r="G34" s="25" t="s">
        <v>55</v>
      </c>
      <c r="H34" s="26" t="s">
        <v>53</v>
      </c>
      <c r="I34" s="29"/>
      <c r="L34" s="105"/>
      <c r="M34" s="237"/>
      <c r="N34" s="237"/>
      <c r="O34" s="237"/>
      <c r="P34" s="237"/>
      <c r="Q34" s="237"/>
      <c r="R34" s="237"/>
      <c r="S34" s="237"/>
      <c r="T34" s="237"/>
      <c r="U34" s="237"/>
      <c r="X34" s="104"/>
      <c r="Y34" s="104"/>
    </row>
    <row r="35" spans="1:25" ht="15.95" customHeight="1" x14ac:dyDescent="0.2">
      <c r="A35" s="105"/>
      <c r="B35" s="186" t="s">
        <v>79</v>
      </c>
      <c r="C35" s="118" t="s">
        <v>95</v>
      </c>
      <c r="D35" s="11" t="s">
        <v>37</v>
      </c>
      <c r="E35" s="57">
        <v>44905</v>
      </c>
      <c r="F35" s="57">
        <f>E35+2</f>
        <v>44907</v>
      </c>
      <c r="G35" s="57">
        <f>F35</f>
        <v>44907</v>
      </c>
      <c r="H35" s="96">
        <f>G35+2</f>
        <v>44909</v>
      </c>
      <c r="I35" s="79"/>
      <c r="J35" s="29"/>
      <c r="L35" s="105"/>
      <c r="M35" s="213"/>
      <c r="N35" s="213"/>
      <c r="O35" s="213"/>
      <c r="P35" s="213"/>
      <c r="Q35" s="213"/>
      <c r="R35" s="213"/>
      <c r="S35" s="213"/>
      <c r="T35" s="213"/>
      <c r="U35" s="213"/>
      <c r="X35" s="104"/>
      <c r="Y35" s="104"/>
    </row>
    <row r="36" spans="1:25" ht="15.95" customHeight="1" x14ac:dyDescent="0.15">
      <c r="A36" s="105"/>
      <c r="B36" s="15" t="s">
        <v>80</v>
      </c>
      <c r="C36" s="13" t="s">
        <v>96</v>
      </c>
      <c r="D36" s="8" t="s">
        <v>26</v>
      </c>
      <c r="E36" s="82">
        <f>E35+2</f>
        <v>44907</v>
      </c>
      <c r="F36" s="63">
        <f>E36+2</f>
        <v>44909</v>
      </c>
      <c r="G36" s="63">
        <f>F36</f>
        <v>44909</v>
      </c>
      <c r="H36" s="100">
        <f>G36+3</f>
        <v>44912</v>
      </c>
      <c r="I36" s="133"/>
      <c r="L36" s="105"/>
      <c r="T36" s="22"/>
      <c r="X36" s="104"/>
      <c r="Y36" s="104"/>
    </row>
    <row r="37" spans="1:25" ht="15.95" customHeight="1" thickBot="1" x14ac:dyDescent="0.2">
      <c r="A37" s="105"/>
      <c r="B37" s="5" t="s">
        <v>79</v>
      </c>
      <c r="C37" s="7" t="s">
        <v>97</v>
      </c>
      <c r="D37" s="9" t="s">
        <v>37</v>
      </c>
      <c r="E37" s="87">
        <f>H35</f>
        <v>44909</v>
      </c>
      <c r="F37" s="65">
        <f>E37+2</f>
        <v>44911</v>
      </c>
      <c r="G37" s="65">
        <f>F37</f>
        <v>44911</v>
      </c>
      <c r="H37" s="98">
        <f>G37+3</f>
        <v>44914</v>
      </c>
      <c r="M37" s="169" t="s">
        <v>44</v>
      </c>
      <c r="O37" s="170"/>
      <c r="P37" s="170"/>
      <c r="Q37" s="37"/>
      <c r="R37" s="37"/>
      <c r="S37" s="170"/>
      <c r="T37" s="169" t="s">
        <v>45</v>
      </c>
      <c r="U37" s="170"/>
      <c r="X37" s="104"/>
      <c r="Y37" s="104"/>
    </row>
    <row r="38" spans="1:25" ht="15.95" customHeight="1" x14ac:dyDescent="0.15">
      <c r="A38" s="105"/>
      <c r="B38" s="186" t="s">
        <v>80</v>
      </c>
      <c r="C38" s="118" t="s">
        <v>112</v>
      </c>
      <c r="D38" s="11" t="s">
        <v>26</v>
      </c>
      <c r="E38" s="71">
        <f>H36</f>
        <v>44912</v>
      </c>
      <c r="F38" s="57">
        <f>E38+2</f>
        <v>44914</v>
      </c>
      <c r="G38" s="57">
        <f>F38</f>
        <v>44914</v>
      </c>
      <c r="H38" s="96">
        <f>G38+2</f>
        <v>44916</v>
      </c>
      <c r="I38" s="133"/>
      <c r="M38" s="106"/>
      <c r="O38" s="170"/>
      <c r="P38" s="170"/>
      <c r="Q38" s="37"/>
      <c r="R38" s="37"/>
      <c r="S38" s="170"/>
      <c r="U38" s="170"/>
      <c r="X38" s="104"/>
      <c r="Y38" s="104"/>
    </row>
    <row r="39" spans="1:25" ht="15.95" customHeight="1" x14ac:dyDescent="0.15">
      <c r="A39" s="105"/>
      <c r="B39" s="15" t="s">
        <v>79</v>
      </c>
      <c r="C39" s="13" t="s">
        <v>113</v>
      </c>
      <c r="D39" s="8" t="s">
        <v>37</v>
      </c>
      <c r="E39" s="82">
        <f>E36+7</f>
        <v>44914</v>
      </c>
      <c r="F39" s="63">
        <f>F36+7</f>
        <v>44916</v>
      </c>
      <c r="G39" s="63">
        <f>F39</f>
        <v>44916</v>
      </c>
      <c r="H39" s="100">
        <f>G39+3</f>
        <v>44919</v>
      </c>
      <c r="I39" s="133"/>
      <c r="K39" s="94"/>
      <c r="M39" s="37" t="s">
        <v>46</v>
      </c>
      <c r="O39" s="170"/>
      <c r="P39" s="170"/>
      <c r="Q39" s="37"/>
      <c r="R39" s="37"/>
      <c r="S39" s="170"/>
      <c r="T39" s="37" t="s">
        <v>47</v>
      </c>
      <c r="U39" s="170"/>
      <c r="X39" s="104"/>
    </row>
    <row r="40" spans="1:25" ht="15.95" customHeight="1" thickBot="1" x14ac:dyDescent="0.2">
      <c r="B40" s="5" t="s">
        <v>80</v>
      </c>
      <c r="C40" s="7" t="s">
        <v>114</v>
      </c>
      <c r="D40" s="9" t="s">
        <v>26</v>
      </c>
      <c r="E40" s="87">
        <f>E39+2</f>
        <v>44916</v>
      </c>
      <c r="F40" s="65">
        <f>E40+2</f>
        <v>44918</v>
      </c>
      <c r="G40" s="65">
        <f t="shared" ref="G40:G43" si="3">+F40</f>
        <v>44918</v>
      </c>
      <c r="H40" s="98">
        <f>G40+3</f>
        <v>44921</v>
      </c>
      <c r="K40" s="94"/>
      <c r="M40" s="37" t="s">
        <v>49</v>
      </c>
      <c r="O40" s="170"/>
      <c r="P40" s="170"/>
      <c r="Q40" s="170"/>
      <c r="R40" s="170"/>
      <c r="S40" s="170"/>
      <c r="T40" s="37" t="s">
        <v>50</v>
      </c>
      <c r="U40" s="170"/>
      <c r="X40" s="29"/>
    </row>
    <row r="41" spans="1:25" ht="15.95" customHeight="1" x14ac:dyDescent="0.15">
      <c r="B41" s="186" t="s">
        <v>79</v>
      </c>
      <c r="C41" s="118" t="s">
        <v>128</v>
      </c>
      <c r="D41" s="11" t="s">
        <v>37</v>
      </c>
      <c r="E41" s="71">
        <f>H39</f>
        <v>44919</v>
      </c>
      <c r="F41" s="57">
        <f>E41+2</f>
        <v>44921</v>
      </c>
      <c r="G41" s="57">
        <f>F41</f>
        <v>44921</v>
      </c>
      <c r="H41" s="96">
        <f>G41+2</f>
        <v>44923</v>
      </c>
      <c r="I41" s="102"/>
      <c r="K41" s="106"/>
      <c r="M41" s="37" t="s">
        <v>51</v>
      </c>
      <c r="N41" s="170"/>
      <c r="O41" s="170"/>
      <c r="P41" s="170"/>
      <c r="Q41" s="170"/>
      <c r="R41" s="170"/>
      <c r="S41" s="169"/>
      <c r="T41" s="203" t="s">
        <v>52</v>
      </c>
      <c r="W41" s="104"/>
      <c r="X41" s="104"/>
    </row>
    <row r="42" spans="1:25" ht="15.95" customHeight="1" x14ac:dyDescent="0.15">
      <c r="B42" s="15" t="s">
        <v>80</v>
      </c>
      <c r="C42" s="13" t="s">
        <v>129</v>
      </c>
      <c r="D42" s="8" t="s">
        <v>26</v>
      </c>
      <c r="E42" s="63">
        <f>E39+7</f>
        <v>44921</v>
      </c>
      <c r="F42" s="63">
        <f t="shared" ref="F42:F43" si="4">+E42+2</f>
        <v>44923</v>
      </c>
      <c r="G42" s="63">
        <f t="shared" si="3"/>
        <v>44923</v>
      </c>
      <c r="H42" s="64">
        <f>+G42+3</f>
        <v>44926</v>
      </c>
      <c r="I42" s="102"/>
      <c r="K42" s="106"/>
      <c r="M42" s="37" t="s">
        <v>56</v>
      </c>
      <c r="N42" s="170"/>
      <c r="O42" s="170"/>
      <c r="P42" s="170"/>
      <c r="Q42" s="170"/>
      <c r="R42" s="170"/>
      <c r="S42" s="171"/>
      <c r="T42" s="170"/>
      <c r="W42" s="29"/>
    </row>
    <row r="43" spans="1:25" ht="15.95" customHeight="1" thickBot="1" x14ac:dyDescent="0.2">
      <c r="A43" s="105"/>
      <c r="B43" s="5" t="s">
        <v>79</v>
      </c>
      <c r="C43" s="7" t="s">
        <v>130</v>
      </c>
      <c r="D43" s="9" t="s">
        <v>37</v>
      </c>
      <c r="E43" s="65">
        <f>+E42+2</f>
        <v>44923</v>
      </c>
      <c r="F43" s="65">
        <f t="shared" si="4"/>
        <v>44925</v>
      </c>
      <c r="G43" s="65">
        <f t="shared" si="3"/>
        <v>44925</v>
      </c>
      <c r="H43" s="66">
        <f>G43+3</f>
        <v>44928</v>
      </c>
      <c r="K43" s="97"/>
      <c r="M43" s="37" t="s">
        <v>57</v>
      </c>
      <c r="W43" s="29"/>
    </row>
    <row r="44" spans="1:25" ht="15.95" customHeight="1" x14ac:dyDescent="0.15">
      <c r="A44" s="105"/>
      <c r="B44" s="132" t="s">
        <v>140</v>
      </c>
      <c r="K44" s="106"/>
      <c r="L44"/>
    </row>
    <row r="45" spans="1:25" ht="15.95" customHeight="1" x14ac:dyDescent="0.15">
      <c r="A45" s="105"/>
      <c r="B45" s="16"/>
      <c r="K45" s="106"/>
      <c r="L45"/>
    </row>
    <row r="46" spans="1:25" ht="15.95" customHeight="1" x14ac:dyDescent="0.15">
      <c r="K46" s="106"/>
      <c r="L46"/>
    </row>
    <row r="47" spans="1:25" ht="15.95" customHeight="1" x14ac:dyDescent="0.15">
      <c r="K47" s="106"/>
      <c r="L47"/>
      <c r="W47" s="29"/>
    </row>
    <row r="48" spans="1:25" ht="15.95" customHeight="1" x14ac:dyDescent="0.15">
      <c r="A48" s="105" t="s">
        <v>138</v>
      </c>
      <c r="K48" s="106"/>
      <c r="L48"/>
    </row>
    <row r="49" spans="1:12" ht="15.95" customHeight="1" x14ac:dyDescent="0.15">
      <c r="J49" s="29"/>
      <c r="K49" s="106"/>
      <c r="L49"/>
    </row>
    <row r="50" spans="1:12" ht="15.95" customHeight="1" x14ac:dyDescent="0.15">
      <c r="J50" s="29"/>
      <c r="K50" s="106"/>
      <c r="L50"/>
    </row>
    <row r="51" spans="1:12" ht="15.95" customHeight="1" x14ac:dyDescent="0.15">
      <c r="A51" s="105"/>
      <c r="J51" s="29"/>
      <c r="K51" s="106"/>
      <c r="L51"/>
    </row>
    <row r="52" spans="1:12" ht="15.95" customHeight="1" x14ac:dyDescent="0.15">
      <c r="A52" s="105"/>
      <c r="J52" s="29"/>
    </row>
    <row r="53" spans="1:12" ht="15.95" customHeight="1" x14ac:dyDescent="0.15">
      <c r="A53" s="105"/>
    </row>
    <row r="54" spans="1:12" ht="15.95" customHeight="1" x14ac:dyDescent="0.15">
      <c r="A54" s="105"/>
    </row>
    <row r="55" spans="1:12" ht="15.95" customHeight="1" x14ac:dyDescent="0.15">
      <c r="A55" s="105"/>
    </row>
    <row r="56" spans="1:12" ht="15.95" customHeight="1" x14ac:dyDescent="0.15"/>
    <row r="92" spans="2:9" x14ac:dyDescent="0.15">
      <c r="B92" s="31"/>
      <c r="C92" s="32"/>
      <c r="D92" s="32"/>
      <c r="E92" s="32"/>
      <c r="F92" s="32"/>
      <c r="G92" s="30"/>
      <c r="H92" s="31"/>
    </row>
    <row r="93" spans="2:9" x14ac:dyDescent="0.15">
      <c r="B93" s="31"/>
      <c r="C93" s="32"/>
      <c r="D93" s="32"/>
      <c r="E93" s="32"/>
      <c r="F93" s="32"/>
      <c r="G93" s="30"/>
      <c r="H93" s="31"/>
    </row>
    <row r="94" spans="2:9" x14ac:dyDescent="0.15">
      <c r="B94" s="31"/>
      <c r="C94" s="32"/>
      <c r="D94" s="32"/>
      <c r="E94" s="32"/>
      <c r="F94" s="32"/>
      <c r="G94" s="30"/>
      <c r="H94" s="31"/>
    </row>
    <row r="95" spans="2:9" x14ac:dyDescent="0.15">
      <c r="B95" s="31"/>
      <c r="C95" s="32"/>
      <c r="D95" s="32"/>
      <c r="E95" s="32"/>
      <c r="F95" s="32"/>
      <c r="G95" s="30"/>
      <c r="H95" s="31"/>
      <c r="I95" s="29"/>
    </row>
    <row r="96" spans="2:9" x14ac:dyDescent="0.15">
      <c r="I96" s="29"/>
    </row>
    <row r="97" spans="9:12" x14ac:dyDescent="0.15">
      <c r="I97" s="29"/>
    </row>
    <row r="98" spans="9:12" x14ac:dyDescent="0.15">
      <c r="I98" s="29"/>
      <c r="J98" s="29"/>
    </row>
    <row r="99" spans="9:12" ht="14.25" x14ac:dyDescent="0.15">
      <c r="J99" s="16"/>
    </row>
    <row r="100" spans="9:12" x14ac:dyDescent="0.15">
      <c r="J100" s="29"/>
    </row>
    <row r="101" spans="9:12" x14ac:dyDescent="0.15">
      <c r="J101" s="29"/>
      <c r="K101" s="29"/>
      <c r="L101" s="97"/>
    </row>
    <row r="102" spans="9:12" ht="14.25" x14ac:dyDescent="0.15">
      <c r="J102" s="29"/>
      <c r="K102" s="16"/>
      <c r="L102" s="110"/>
    </row>
    <row r="103" spans="9:12" x14ac:dyDescent="0.15">
      <c r="J103" s="29"/>
      <c r="K103" s="29"/>
      <c r="L103" s="97"/>
    </row>
    <row r="104" spans="9:12" x14ac:dyDescent="0.15">
      <c r="J104" s="29"/>
      <c r="K104" s="29"/>
      <c r="L104" s="97"/>
    </row>
    <row r="105" spans="9:12" x14ac:dyDescent="0.15">
      <c r="K105" s="29"/>
      <c r="L105" s="97"/>
    </row>
    <row r="106" spans="9:12" x14ac:dyDescent="0.15">
      <c r="K106" s="29"/>
      <c r="L106" s="97"/>
    </row>
    <row r="107" spans="9:12" x14ac:dyDescent="0.15">
      <c r="K107" s="29"/>
      <c r="L107" s="97"/>
    </row>
  </sheetData>
  <mergeCells count="7">
    <mergeCell ref="T2:U2"/>
    <mergeCell ref="B9:E10"/>
    <mergeCell ref="B32:E33"/>
    <mergeCell ref="B22:G23"/>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59"/>
  <sheetViews>
    <sheetView zoomScaleNormal="100" workbookViewId="0">
      <selection activeCell="B26" sqref="B26:L26"/>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55" t="s">
        <v>59</v>
      </c>
      <c r="J2" s="74"/>
      <c r="K2" s="74"/>
      <c r="L2" s="74"/>
      <c r="M2" s="120"/>
      <c r="N2" s="74"/>
      <c r="O2" s="74"/>
      <c r="P2" s="74"/>
      <c r="S2" s="183">
        <v>44902</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5" t="s">
        <v>61</v>
      </c>
      <c r="C6" s="22"/>
      <c r="D6" s="22"/>
      <c r="E6" s="22"/>
      <c r="F6" s="20"/>
      <c r="G6" s="20"/>
      <c r="H6" s="20"/>
      <c r="I6" s="21"/>
      <c r="J6" s="21"/>
      <c r="K6" s="21"/>
      <c r="L6" s="21"/>
    </row>
    <row r="7" spans="2:19" ht="17.25" x14ac:dyDescent="0.2">
      <c r="B7" s="167" t="s">
        <v>62</v>
      </c>
      <c r="C7" s="49"/>
      <c r="D7" s="49"/>
      <c r="E7" s="49"/>
      <c r="F7" s="168"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11" t="s">
        <v>72</v>
      </c>
      <c r="C13" s="159" t="s">
        <v>89</v>
      </c>
      <c r="D13" s="140" t="s">
        <v>33</v>
      </c>
      <c r="E13" s="146">
        <v>44906</v>
      </c>
      <c r="F13" s="146" t="s">
        <v>84</v>
      </c>
      <c r="G13" s="147" t="s">
        <v>38</v>
      </c>
      <c r="H13" s="205" t="s">
        <v>38</v>
      </c>
      <c r="I13" s="146" t="s">
        <v>38</v>
      </c>
      <c r="J13" s="146" t="s">
        <v>38</v>
      </c>
      <c r="K13" s="147" t="s">
        <v>38</v>
      </c>
      <c r="L13" s="208">
        <v>44913</v>
      </c>
      <c r="M13"/>
      <c r="O13" s="1" t="s">
        <v>70</v>
      </c>
    </row>
    <row r="14" spans="2:19" ht="21" customHeight="1" x14ac:dyDescent="0.2">
      <c r="B14" s="160" t="s">
        <v>73</v>
      </c>
      <c r="C14" s="161" t="s">
        <v>90</v>
      </c>
      <c r="D14" s="141" t="s">
        <v>33</v>
      </c>
      <c r="E14" s="148">
        <v>44906</v>
      </c>
      <c r="F14" s="148" t="s">
        <v>38</v>
      </c>
      <c r="G14" s="149" t="s">
        <v>84</v>
      </c>
      <c r="H14" s="149" t="s">
        <v>38</v>
      </c>
      <c r="I14" s="150" t="s">
        <v>38</v>
      </c>
      <c r="J14" s="150" t="s">
        <v>30</v>
      </c>
      <c r="K14" s="149" t="s">
        <v>88</v>
      </c>
      <c r="L14" s="210">
        <v>44913</v>
      </c>
      <c r="M14"/>
    </row>
    <row r="15" spans="2:19" ht="21" customHeight="1" thickBot="1" x14ac:dyDescent="0.25">
      <c r="B15" s="162" t="s">
        <v>69</v>
      </c>
      <c r="C15" s="142" t="s">
        <v>89</v>
      </c>
      <c r="D15" s="143" t="s">
        <v>33</v>
      </c>
      <c r="E15" s="151">
        <v>44907</v>
      </c>
      <c r="F15" s="151" t="s">
        <v>38</v>
      </c>
      <c r="G15" s="152" t="s">
        <v>38</v>
      </c>
      <c r="H15" s="152" t="s">
        <v>85</v>
      </c>
      <c r="I15" s="152" t="s">
        <v>38</v>
      </c>
      <c r="J15" s="152" t="s">
        <v>86</v>
      </c>
      <c r="K15" s="152" t="s">
        <v>87</v>
      </c>
      <c r="L15" s="207">
        <v>44913</v>
      </c>
      <c r="M15"/>
    </row>
    <row r="16" spans="2:19" ht="21" customHeight="1" x14ac:dyDescent="0.2">
      <c r="B16" s="219" t="s">
        <v>71</v>
      </c>
      <c r="C16" s="201" t="s">
        <v>106</v>
      </c>
      <c r="D16" s="140" t="s">
        <v>33</v>
      </c>
      <c r="E16" s="187">
        <v>44913</v>
      </c>
      <c r="F16" s="146" t="s">
        <v>102</v>
      </c>
      <c r="G16" s="147" t="s">
        <v>38</v>
      </c>
      <c r="H16" s="147" t="s">
        <v>38</v>
      </c>
      <c r="I16" s="146" t="s">
        <v>38</v>
      </c>
      <c r="J16" s="146" t="s">
        <v>38</v>
      </c>
      <c r="K16" s="147" t="s">
        <v>38</v>
      </c>
      <c r="L16" s="190">
        <v>44920</v>
      </c>
      <c r="M16"/>
      <c r="O16" s="172" t="s">
        <v>44</v>
      </c>
    </row>
    <row r="17" spans="1:20" ht="21" customHeight="1" x14ac:dyDescent="0.2">
      <c r="B17" s="220" t="s">
        <v>69</v>
      </c>
      <c r="C17" s="202" t="s">
        <v>107</v>
      </c>
      <c r="D17" s="145" t="s">
        <v>33</v>
      </c>
      <c r="E17" s="188">
        <v>44914</v>
      </c>
      <c r="F17" s="153" t="s">
        <v>38</v>
      </c>
      <c r="G17" s="154" t="s">
        <v>102</v>
      </c>
      <c r="H17" s="154" t="s">
        <v>38</v>
      </c>
      <c r="I17" s="148" t="s">
        <v>38</v>
      </c>
      <c r="J17" s="148" t="s">
        <v>38</v>
      </c>
      <c r="K17" s="154" t="s">
        <v>105</v>
      </c>
      <c r="L17" s="191">
        <v>44920</v>
      </c>
      <c r="M17" s="164"/>
      <c r="O17" s="165" t="s">
        <v>46</v>
      </c>
    </row>
    <row r="18" spans="1:20" ht="21" customHeight="1" x14ac:dyDescent="0.2">
      <c r="B18" s="220" t="s">
        <v>72</v>
      </c>
      <c r="C18" s="161" t="s">
        <v>107</v>
      </c>
      <c r="D18" s="141" t="s">
        <v>33</v>
      </c>
      <c r="E18" s="189">
        <v>44914</v>
      </c>
      <c r="F18" s="148" t="s">
        <v>38</v>
      </c>
      <c r="G18" s="156"/>
      <c r="H18" s="156" t="s">
        <v>103</v>
      </c>
      <c r="I18" s="148" t="s">
        <v>104</v>
      </c>
      <c r="J18" s="148" t="s">
        <v>30</v>
      </c>
      <c r="K18" s="156" t="s">
        <v>38</v>
      </c>
      <c r="L18" s="212">
        <v>44917</v>
      </c>
      <c r="M18"/>
      <c r="O18" s="165" t="s">
        <v>49</v>
      </c>
    </row>
    <row r="19" spans="1:20" ht="21" customHeight="1" x14ac:dyDescent="0.2">
      <c r="B19" s="221" t="s">
        <v>73</v>
      </c>
      <c r="C19" s="144" t="s">
        <v>106</v>
      </c>
      <c r="D19" s="141" t="s">
        <v>33</v>
      </c>
      <c r="E19" s="189">
        <v>44914</v>
      </c>
      <c r="F19" s="148" t="s">
        <v>38</v>
      </c>
      <c r="G19" s="148" t="s">
        <v>38</v>
      </c>
      <c r="H19" s="148" t="s">
        <v>38</v>
      </c>
      <c r="I19" s="148" t="s">
        <v>38</v>
      </c>
      <c r="J19" s="148" t="s">
        <v>102</v>
      </c>
      <c r="K19" s="148" t="s">
        <v>120</v>
      </c>
      <c r="L19" s="192">
        <v>44920</v>
      </c>
      <c r="M19"/>
      <c r="N19" s="79"/>
      <c r="O19" s="165" t="s">
        <v>51</v>
      </c>
    </row>
    <row r="20" spans="1:20" ht="21" customHeight="1" thickBot="1" x14ac:dyDescent="0.25">
      <c r="B20" s="222" t="s">
        <v>72</v>
      </c>
      <c r="C20" s="163" t="s">
        <v>119</v>
      </c>
      <c r="D20" s="157" t="s">
        <v>33</v>
      </c>
      <c r="E20" s="152">
        <v>44917</v>
      </c>
      <c r="F20" s="152" t="s">
        <v>38</v>
      </c>
      <c r="G20" s="158" t="s">
        <v>38</v>
      </c>
      <c r="H20" s="198" t="s">
        <v>105</v>
      </c>
      <c r="I20" s="152" t="s">
        <v>38</v>
      </c>
      <c r="J20" s="152" t="s">
        <v>38</v>
      </c>
      <c r="K20" s="158" t="s">
        <v>38</v>
      </c>
      <c r="L20" s="207">
        <v>44920</v>
      </c>
      <c r="M20"/>
      <c r="O20" s="165" t="s">
        <v>56</v>
      </c>
    </row>
    <row r="21" spans="1:20" ht="21" customHeight="1" x14ac:dyDescent="0.2">
      <c r="A21" s="225" t="s">
        <v>142</v>
      </c>
      <c r="B21" s="223" t="s">
        <v>72</v>
      </c>
      <c r="C21" s="159" t="s">
        <v>136</v>
      </c>
      <c r="D21" s="140" t="s">
        <v>33</v>
      </c>
      <c r="E21" s="187">
        <v>44920</v>
      </c>
      <c r="F21" s="146" t="s">
        <v>131</v>
      </c>
      <c r="G21" s="147" t="s">
        <v>38</v>
      </c>
      <c r="H21" s="205" t="s">
        <v>38</v>
      </c>
      <c r="I21" s="146" t="s">
        <v>38</v>
      </c>
      <c r="J21" s="146" t="s">
        <v>38</v>
      </c>
      <c r="K21" s="147" t="s">
        <v>38</v>
      </c>
      <c r="L21" s="190">
        <v>44562</v>
      </c>
      <c r="M21"/>
      <c r="O21" s="165" t="s">
        <v>74</v>
      </c>
    </row>
    <row r="22" spans="1:20" ht="21" customHeight="1" x14ac:dyDescent="0.2">
      <c r="A22" s="225" t="s">
        <v>142</v>
      </c>
      <c r="B22" s="220" t="s">
        <v>71</v>
      </c>
      <c r="C22" s="161" t="s">
        <v>137</v>
      </c>
      <c r="D22" s="141" t="s">
        <v>33</v>
      </c>
      <c r="E22" s="189">
        <v>44920</v>
      </c>
      <c r="F22" s="148" t="s">
        <v>38</v>
      </c>
      <c r="G22" s="149" t="s">
        <v>131</v>
      </c>
      <c r="H22" s="149" t="s">
        <v>38</v>
      </c>
      <c r="I22" s="150" t="s">
        <v>38</v>
      </c>
      <c r="J22" s="150" t="s">
        <v>30</v>
      </c>
      <c r="K22" s="149" t="s">
        <v>135</v>
      </c>
      <c r="L22" s="191">
        <v>44562</v>
      </c>
      <c r="M22"/>
      <c r="O22" s="173"/>
    </row>
    <row r="23" spans="1:20" ht="21" customHeight="1" thickBot="1" x14ac:dyDescent="0.25">
      <c r="A23" s="225" t="s">
        <v>142</v>
      </c>
      <c r="B23" s="162" t="s">
        <v>69</v>
      </c>
      <c r="C23" s="142" t="s">
        <v>119</v>
      </c>
      <c r="D23" s="143" t="s">
        <v>33</v>
      </c>
      <c r="E23" s="197">
        <v>44921</v>
      </c>
      <c r="F23" s="151" t="s">
        <v>38</v>
      </c>
      <c r="G23" s="152" t="s">
        <v>38</v>
      </c>
      <c r="H23" s="152" t="s">
        <v>132</v>
      </c>
      <c r="I23" s="152" t="s">
        <v>38</v>
      </c>
      <c r="J23" s="152" t="s">
        <v>133</v>
      </c>
      <c r="K23" s="152" t="s">
        <v>134</v>
      </c>
      <c r="L23" s="217">
        <v>44562</v>
      </c>
      <c r="M23"/>
      <c r="O23" s="172" t="s">
        <v>45</v>
      </c>
    </row>
    <row r="24" spans="1:20" ht="21" customHeight="1" x14ac:dyDescent="0.2">
      <c r="B24" s="226" t="s">
        <v>143</v>
      </c>
      <c r="C24" s="214"/>
      <c r="D24" s="215"/>
      <c r="E24" s="218"/>
      <c r="F24" s="216"/>
      <c r="G24" s="216"/>
      <c r="H24" s="216"/>
      <c r="I24" s="216"/>
      <c r="J24" s="216"/>
      <c r="K24" s="216"/>
      <c r="L24" s="218"/>
      <c r="M24"/>
      <c r="O24" s="165" t="s">
        <v>47</v>
      </c>
    </row>
    <row r="25" spans="1:20" ht="21" customHeight="1" x14ac:dyDescent="0.2">
      <c r="B25" s="206"/>
      <c r="C25" s="214"/>
      <c r="D25" s="215"/>
      <c r="E25" s="218"/>
      <c r="F25" s="216"/>
      <c r="G25" s="216"/>
      <c r="H25" s="216"/>
      <c r="I25" s="216"/>
      <c r="J25" s="216"/>
      <c r="K25" s="216"/>
      <c r="L25" s="218"/>
      <c r="M25"/>
      <c r="O25" s="165" t="s">
        <v>50</v>
      </c>
    </row>
    <row r="26" spans="1:20" ht="21" customHeight="1" x14ac:dyDescent="0.2">
      <c r="B26" s="206"/>
      <c r="C26" s="214"/>
      <c r="D26" s="215"/>
      <c r="E26" s="218"/>
      <c r="F26" s="216"/>
      <c r="G26" s="216"/>
      <c r="H26" s="216"/>
      <c r="I26" s="216"/>
      <c r="J26" s="216"/>
      <c r="K26" s="216"/>
      <c r="L26" s="218"/>
      <c r="M26"/>
      <c r="O26" s="165" t="s">
        <v>52</v>
      </c>
    </row>
    <row r="27" spans="1:20" ht="21" customHeight="1" x14ac:dyDescent="0.2">
      <c r="B27" s="206"/>
      <c r="C27" s="214"/>
      <c r="D27" s="215"/>
      <c r="E27" s="218"/>
      <c r="F27" s="216"/>
      <c r="G27" s="216"/>
      <c r="H27" s="216"/>
      <c r="I27" s="216"/>
      <c r="J27" s="216"/>
      <c r="K27" s="216"/>
      <c r="L27" s="218"/>
      <c r="M27"/>
    </row>
    <row r="28" spans="1:20" ht="21" customHeight="1" x14ac:dyDescent="0.2">
      <c r="B28" s="206"/>
      <c r="C28" s="214"/>
      <c r="D28" s="215"/>
      <c r="E28" s="218"/>
      <c r="F28" s="216"/>
      <c r="G28" s="216"/>
      <c r="H28" s="216"/>
      <c r="I28" s="216"/>
      <c r="J28" s="216"/>
      <c r="K28" s="216"/>
      <c r="L28" s="218"/>
      <c r="M28"/>
      <c r="O28" s="173"/>
    </row>
    <row r="29" spans="1:20" ht="18" customHeight="1" x14ac:dyDescent="0.2">
      <c r="O29" s="172"/>
    </row>
    <row r="30" spans="1:20" ht="18" customHeight="1" thickBot="1" x14ac:dyDescent="0.25">
      <c r="B30" s="167" t="s">
        <v>75</v>
      </c>
      <c r="C30" s="38"/>
      <c r="D30" s="35"/>
      <c r="E30" s="36"/>
      <c r="F30" s="36"/>
      <c r="G30" s="36"/>
      <c r="H30" s="36"/>
      <c r="J30" s="131"/>
      <c r="O30" s="172"/>
    </row>
    <row r="31" spans="1:20" ht="18" customHeight="1" x14ac:dyDescent="0.2">
      <c r="B31" s="176" t="s">
        <v>76</v>
      </c>
      <c r="C31" s="39"/>
      <c r="D31" s="39"/>
      <c r="E31" s="39"/>
      <c r="F31" s="39"/>
      <c r="G31" s="39"/>
      <c r="H31" s="39"/>
      <c r="I31" s="40"/>
      <c r="M31" s="123"/>
      <c r="O31" s="173"/>
      <c r="S31" s="115"/>
      <c r="T31" s="115"/>
    </row>
    <row r="32" spans="1:20" ht="18" customHeight="1" x14ac:dyDescent="0.2">
      <c r="B32" s="177" t="s">
        <v>7</v>
      </c>
      <c r="C32" s="29"/>
      <c r="D32" s="29"/>
      <c r="E32" s="29"/>
      <c r="F32" s="29"/>
      <c r="G32" s="29"/>
      <c r="H32" s="29"/>
      <c r="I32" s="41"/>
      <c r="M32" s="123"/>
      <c r="N32" s="29"/>
      <c r="O32" s="173"/>
      <c r="S32" s="115"/>
      <c r="T32" s="115"/>
    </row>
    <row r="33" spans="2:20" ht="18" customHeight="1" thickBot="1" x14ac:dyDescent="0.25">
      <c r="B33" s="178" t="s">
        <v>9</v>
      </c>
      <c r="C33" s="42"/>
      <c r="D33" s="43"/>
      <c r="E33" s="42"/>
      <c r="F33" s="42"/>
      <c r="G33" s="42"/>
      <c r="H33" s="42"/>
      <c r="I33" s="47"/>
      <c r="M33" s="123"/>
      <c r="N33" s="22"/>
      <c r="O33" s="173"/>
      <c r="S33" s="115"/>
      <c r="T33" s="115"/>
    </row>
    <row r="34" spans="2:20" ht="18" customHeight="1" x14ac:dyDescent="0.2">
      <c r="N34" s="22"/>
      <c r="S34" s="115"/>
      <c r="T34" s="115"/>
    </row>
    <row r="35" spans="2:20" ht="18" customHeight="1" x14ac:dyDescent="0.15">
      <c r="L35" s="22"/>
      <c r="N35" s="22"/>
      <c r="S35" s="22"/>
    </row>
    <row r="36" spans="2:20" ht="18" customHeight="1" x14ac:dyDescent="0.2">
      <c r="K36" s="115"/>
      <c r="L36" s="117"/>
      <c r="N36" s="22"/>
      <c r="O36" s="22"/>
      <c r="S36" s="22"/>
    </row>
    <row r="37" spans="2:20" ht="18" customHeight="1" x14ac:dyDescent="0.15">
      <c r="S37" s="22"/>
    </row>
    <row r="38" spans="2:20" ht="18" customHeight="1" x14ac:dyDescent="0.2">
      <c r="S38" s="70"/>
    </row>
    <row r="39" spans="2:20" ht="18" customHeight="1" x14ac:dyDescent="0.15">
      <c r="S39" s="23"/>
    </row>
    <row r="40" spans="2:20" ht="18" customHeight="1" x14ac:dyDescent="0.15"/>
    <row r="41" spans="2:20" ht="18" customHeight="1" x14ac:dyDescent="0.15"/>
    <row r="42" spans="2:20" ht="18" customHeight="1" x14ac:dyDescent="0.15"/>
    <row r="43" spans="2:20" ht="18" customHeight="1" x14ac:dyDescent="0.15"/>
    <row r="44" spans="2:20" ht="18" customHeight="1" x14ac:dyDescent="0.15"/>
    <row r="46" spans="2:20" ht="18" customHeight="1" x14ac:dyDescent="0.15"/>
    <row r="47" spans="2:20" ht="18" customHeight="1" x14ac:dyDescent="0.15"/>
    <row r="48" spans="2:20" ht="18" customHeight="1" x14ac:dyDescent="0.15"/>
    <row r="49" spans="11:12" ht="18" customHeight="1" x14ac:dyDescent="0.15"/>
    <row r="50" spans="11:12" x14ac:dyDescent="0.15">
      <c r="K50" s="29"/>
    </row>
    <row r="51" spans="11:12" ht="13.5" customHeight="1" x14ac:dyDescent="0.15"/>
    <row r="59" spans="11:12" x14ac:dyDescent="0.15">
      <c r="L59"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F6A47A73-B108-440C-8671-C8F28055647E}">
  <ds:schemaRefs>
    <ds:schemaRef ds:uri="http://purl.org/dc/terms/"/>
    <ds:schemaRef ds:uri="07d6620f-3d53-499f-a90d-6eca919dc988"/>
    <ds:schemaRef ds:uri="http://purl.org/dc/dcmitype/"/>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6cb86264-f2d1-46c2-b3a9-5ac336c4daa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2022-12-07T07:34:24Z</cp:lastPrinted>
  <dcterms:created xsi:type="dcterms:W3CDTF">2017-07-04T04:54:27Z</dcterms:created>
  <dcterms:modified xsi:type="dcterms:W3CDTF">2022-12-07T07:36:35Z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