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188" documentId="13_ncr:1_{1278E500-2FCB-410D-AC19-C64464FF6F26}" xr6:coauthVersionLast="47" xr6:coauthVersionMax="47" xr10:uidLastSave="{A041335D-430C-4AAE-8D6D-ADEADB864F2A}"/>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 l="1"/>
  <c r="E13" i="1"/>
  <c r="E16" i="1"/>
  <c r="U25" i="1" l="1"/>
  <c r="U21" i="1"/>
  <c r="P18" i="1"/>
  <c r="R18" i="1" s="1"/>
  <c r="U18" i="1" s="1"/>
  <c r="R14" i="1"/>
  <c r="P16" i="1"/>
  <c r="P20" i="1" s="1"/>
  <c r="P21" i="1" s="1"/>
  <c r="P15" i="1"/>
  <c r="S15" i="1" s="1"/>
  <c r="T15" i="1" s="1"/>
  <c r="V15" i="1" s="1"/>
  <c r="W15" i="1" s="1"/>
  <c r="U14" i="1"/>
  <c r="V14" i="1" s="1"/>
  <c r="P13" i="1"/>
  <c r="Q13" i="1" s="1"/>
  <c r="R13" i="1" s="1"/>
  <c r="S13" i="1" s="1"/>
  <c r="T13" i="1" s="1"/>
  <c r="U13" i="1" s="1"/>
  <c r="V13" i="1" s="1"/>
  <c r="T12" i="1"/>
  <c r="R12" i="1" s="1"/>
  <c r="V12" i="1" s="1"/>
  <c r="F12" i="1"/>
  <c r="G12" i="1" s="1"/>
  <c r="H12" i="1" s="1"/>
  <c r="J12" i="1" s="1"/>
  <c r="F13" i="1"/>
  <c r="G13" i="1" s="1"/>
  <c r="H13" i="1" s="1"/>
  <c r="J13" i="1" s="1"/>
  <c r="F14" i="1"/>
  <c r="G14" i="1" s="1"/>
  <c r="H14" i="1" s="1"/>
  <c r="J14" i="1" s="1"/>
  <c r="E15" i="1"/>
  <c r="F15" i="1" s="1"/>
  <c r="G15" i="1" s="1"/>
  <c r="H15" i="1" s="1"/>
  <c r="J15" i="1" s="1"/>
  <c r="F16" i="1"/>
  <c r="G16" i="1" s="1"/>
  <c r="H16" i="1" s="1"/>
  <c r="P17" i="1"/>
  <c r="Q17" i="1" s="1"/>
  <c r="R17" i="1" s="1"/>
  <c r="E29" i="1"/>
  <c r="F29" i="1" s="1"/>
  <c r="I29" i="1" s="1"/>
  <c r="R15" i="1" l="1"/>
  <c r="J16" i="1"/>
  <c r="E30" i="1"/>
  <c r="E31" i="1" s="1"/>
  <c r="F31" i="1" s="1"/>
  <c r="I31" i="1" s="1"/>
  <c r="F28" i="1"/>
  <c r="G28" i="1" s="1"/>
  <c r="I28" i="1" s="1"/>
  <c r="E32" i="1" l="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1" i="1" s="1"/>
  <c r="V22" i="1"/>
  <c r="R22" i="1"/>
  <c r="P23" i="1" s="1"/>
  <c r="S23" i="1" l="1"/>
  <c r="T23" i="1" s="1"/>
  <c r="R23" i="1"/>
  <c r="Q25" i="1" l="1"/>
  <c r="R25" i="1"/>
  <c r="S25" i="1" s="1"/>
  <c r="T25" i="1" s="1"/>
  <c r="V25" i="1" s="1"/>
  <c r="P27" i="1" s="1"/>
  <c r="V23" i="1"/>
  <c r="W23" i="1" s="1"/>
  <c r="R24" i="1"/>
  <c r="V24" i="1" s="1"/>
  <c r="R27" i="1" l="1"/>
  <c r="S27" i="1"/>
  <c r="T27" i="1" s="1"/>
  <c r="V27" i="1" s="1"/>
  <c r="W27" i="1" s="1"/>
</calcChain>
</file>

<file path=xl/sharedStrings.xml><?xml version="1.0" encoding="utf-8"?>
<sst xmlns="http://schemas.openxmlformats.org/spreadsheetml/2006/main" count="458" uniqueCount="153">
  <si>
    <r>
      <t xml:space="preserve">       </t>
    </r>
    <r>
      <rPr>
        <b/>
        <i/>
        <sz val="16"/>
        <rFont val="ＭＳ Ｐ明朝"/>
        <family val="1"/>
        <charset val="128"/>
      </rPr>
      <t/>
    </r>
    <phoneticPr fontId="20"/>
  </si>
  <si>
    <t>DONGJIN SHIPPING CO., LTD.</t>
    <phoneticPr fontId="20"/>
  </si>
  <si>
    <r>
      <rPr>
        <sz val="16"/>
        <rFont val="Times New Roman"/>
        <family val="1"/>
      </rPr>
      <t xml:space="preserve">             </t>
    </r>
    <r>
      <rPr>
        <sz val="18"/>
        <rFont val="Times New Roman"/>
        <family val="1"/>
      </rPr>
      <t/>
    </r>
    <phoneticPr fontId="20"/>
  </si>
  <si>
    <t>CONTAINER VESSEL SCHEDULE</t>
    <phoneticPr fontId="20"/>
  </si>
  <si>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20"/>
  </si>
  <si>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</si>
  <si>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</si>
  <si>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20"/>
  </si>
  <si>
    <t>☆釜山新港向けはFCLのみ承っております。       ※印の本船は遅れが生じております。　</t>
    <rPh sb="1" eb="3">
      <t>プサン</t>
    </rPh>
    <rPh sb="3" eb="4">
      <t>シン</t>
    </rPh>
    <rPh sb="4" eb="5">
      <t>コウ</t>
    </rPh>
    <rPh sb="5" eb="6">
      <t>ム</t>
    </rPh>
    <rPh sb="13" eb="14">
      <t>ウケタマワ</t>
    </rPh>
    <phoneticPr fontId="20"/>
  </si>
  <si>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</si>
  <si>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20"/>
  </si>
  <si>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20"/>
  </si>
  <si>
    <t>VESSEL NAME</t>
    <phoneticPr fontId="20"/>
  </si>
  <si>
    <t>VOY.</t>
    <phoneticPr fontId="20"/>
  </si>
  <si>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</si>
  <si>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</si>
  <si>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</si>
  <si>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</si>
  <si>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</si>
  <si>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</si>
  <si>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20"/>
  </si>
  <si>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</si>
  <si>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</si>
  <si>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</si>
  <si>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</si>
  <si>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20"/>
  </si>
  <si>
    <t>N</t>
    <phoneticPr fontId="2"/>
  </si>
  <si>
    <t>-</t>
    <phoneticPr fontId="2"/>
  </si>
  <si>
    <t>HEUNG-A ULSAN</t>
    <phoneticPr fontId="2"/>
  </si>
  <si>
    <t>W</t>
  </si>
  <si>
    <t>-</t>
  </si>
  <si>
    <t>PEGASUS PETA</t>
    <phoneticPr fontId="20"/>
  </si>
  <si>
    <t>W</t>
    <phoneticPr fontId="20"/>
  </si>
  <si>
    <t>W</t>
    <phoneticPr fontId="2"/>
  </si>
  <si>
    <t>DONGJIN VENUS</t>
    <phoneticPr fontId="2"/>
  </si>
  <si>
    <t>N</t>
    <phoneticPr fontId="20"/>
  </si>
  <si>
    <t>SKIP</t>
    <phoneticPr fontId="2"/>
  </si>
  <si>
    <t>DONGJIN FIDES</t>
    <phoneticPr fontId="2"/>
  </si>
  <si>
    <t>-</t>
    <phoneticPr fontId="20"/>
  </si>
  <si>
    <t>DONGJIN CONTINENTAL</t>
    <phoneticPr fontId="2"/>
  </si>
  <si>
    <t>E</t>
  </si>
  <si>
    <t>PEGASUS UNIX</t>
    <phoneticPr fontId="20"/>
  </si>
  <si>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20"/>
  </si>
  <si>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</si>
  <si>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</si>
  <si>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</si>
  <si>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20"/>
  </si>
  <si>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</si>
  <si>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</si>
  <si>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</si>
  <si>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</si>
  <si>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</si>
  <si>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</si>
  <si>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</si>
  <si>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</si>
  <si>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</si>
  <si>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</si>
  <si>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PRIME</t>
    <phoneticPr fontId="2"/>
  </si>
  <si>
    <t>【営業部】TEL: 03-6778-1801  FAX: 03-6778-1821</t>
    <rPh sb="1" eb="3">
      <t>エイギョウ</t>
    </rPh>
    <rPh sb="3" eb="4">
      <t>ブ</t>
    </rPh>
    <phoneticPr fontId="20"/>
  </si>
  <si>
    <r>
      <t>【TEL】</t>
    </r>
    <r>
      <rPr>
        <sz val="9"/>
        <rFont val="ＭＳ Ｐゴシック"/>
        <family val="3"/>
        <charset val="128"/>
      </rPr>
      <t xml:space="preserve"> 06-6120-2100</t>
    </r>
    <phoneticPr fontId="20"/>
  </si>
  <si>
    <r>
      <t xml:space="preserve">【FAX】 </t>
    </r>
    <r>
      <rPr>
        <sz val="9"/>
        <rFont val="ＭＳ Ｐゴシック"/>
        <family val="3"/>
        <charset val="128"/>
      </rPr>
      <t>06-6120-2098</t>
    </r>
    <phoneticPr fontId="20"/>
  </si>
  <si>
    <t>【運航部】TEL: 03-6778-1802  FAX: 03-6778-1821</t>
    <rPh sb="1" eb="4">
      <t>ウンコウブ</t>
    </rPh>
    <phoneticPr fontId="20"/>
  </si>
  <si>
    <t>【管理部】TEL: 03-6778-1803  FAX: 03-6778-1822</t>
    <rPh sb="1" eb="3">
      <t>カンリ</t>
    </rPh>
    <rPh sb="3" eb="4">
      <t>ブ</t>
    </rPh>
    <phoneticPr fontId="20"/>
  </si>
  <si>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</si>
  <si>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</si>
  <si>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</si>
  <si>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20"/>
  </si>
  <si>
    <t>【FAX】 092-661-7712</t>
    <phoneticPr fontId="20"/>
  </si>
  <si>
    <r>
      <rPr>
        <b/>
        <i/>
        <sz val="16"/>
        <rFont val="ＭＳ Ｐ明朝"/>
        <family val="1"/>
        <charset val="128"/>
      </rPr>
      <t>　</t>
    </r>
    <r>
      <rPr>
        <b/>
        <i/>
        <sz val="16"/>
        <rFont val="Times New Roman"/>
        <family val="1"/>
      </rPr>
      <t xml:space="preserve">              </t>
    </r>
    <phoneticPr fontId="20"/>
  </si>
  <si>
    <t xml:space="preserve">   DONGJIN SHIPPING CO., LTD.</t>
    <phoneticPr fontId="20"/>
  </si>
  <si>
    <r>
      <rPr>
        <sz val="16"/>
        <rFont val="Times New Roman"/>
        <family val="1"/>
      </rPr>
      <t xml:space="preserve">        </t>
    </r>
    <r>
      <rPr>
        <u/>
        <sz val="16"/>
        <rFont val="Times New Roman"/>
        <family val="1"/>
      </rPr>
      <t xml:space="preserve"> BULK VESSEL SCHEDULE </t>
    </r>
    <phoneticPr fontId="20"/>
  </si>
  <si>
    <r>
      <rPr>
        <sz val="11"/>
        <rFont val="ＭＳ Ｐ明朝"/>
        <family val="1"/>
        <charset val="128"/>
      </rPr>
      <t>☆危険品積載</t>
    </r>
    <r>
      <rPr>
        <sz val="11"/>
        <rFont val="ＭＳ Ｐゴシック"/>
        <family val="3"/>
        <charset val="128"/>
      </rPr>
      <t>：</t>
    </r>
    <r>
      <rPr>
        <sz val="12"/>
        <rFont val="ＭＳ Ｐゴシック"/>
        <family val="3"/>
        <charset val="128"/>
      </rPr>
      <t>【</t>
    </r>
    <r>
      <rPr>
        <b/>
        <sz val="12"/>
        <rFont val="ＭＳ Ｐゴシック"/>
        <family val="3"/>
        <charset val="128"/>
      </rPr>
      <t>DONGJIN NAGOYA】【DONGJIN GENIUS】</t>
    </r>
    <r>
      <rPr>
        <sz val="11"/>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</si>
  <si>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20"/>
  </si>
  <si>
    <r>
      <rPr>
        <b/>
        <u/>
        <sz val="12"/>
        <rFont val="ＭＳ Ｐ明朝"/>
        <family val="1"/>
        <charset val="128"/>
      </rPr>
      <t>※印</t>
    </r>
    <r>
      <rPr>
        <u/>
        <sz val="12"/>
        <rFont val="ＭＳ Ｐ明朝"/>
        <family val="1"/>
        <charset val="128"/>
      </rPr>
      <t>の本船は遅れが生じております。　</t>
    </r>
    <phoneticPr fontId="20"/>
  </si>
  <si>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20"/>
  </si>
  <si>
    <t>門司</t>
    <rPh sb="0" eb="2">
      <t>モジ</t>
    </rPh>
    <phoneticPr fontId="20"/>
  </si>
  <si>
    <t>呉</t>
    <rPh sb="0" eb="1">
      <t>クレ</t>
    </rPh>
    <phoneticPr fontId="20"/>
  </si>
  <si>
    <t>大阪</t>
    <rPh sb="0" eb="2">
      <t>オオサカ</t>
    </rPh>
    <phoneticPr fontId="20"/>
  </si>
  <si>
    <t>神戸</t>
    <rPh sb="0" eb="2">
      <t>コウベ</t>
    </rPh>
    <phoneticPr fontId="20"/>
  </si>
  <si>
    <t>DONGJIN NAGOYA</t>
    <phoneticPr fontId="20"/>
  </si>
  <si>
    <t>SKY GLORY</t>
    <phoneticPr fontId="20"/>
  </si>
  <si>
    <t>DONGJIN GENIUS</t>
    <phoneticPr fontId="20"/>
  </si>
  <si>
    <t>SKY AURORA</t>
    <phoneticPr fontId="20"/>
  </si>
  <si>
    <t>☆本スケジュールは天候やその他事情により予告なく変更される場合が御座います。</t>
    <rPh sb="24" eb="26">
      <t>ヘンコウ</t>
    </rPh>
    <rPh sb="29" eb="31">
      <t>バアイ</t>
    </rPh>
    <phoneticPr fontId="20"/>
  </si>
  <si>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</si>
  <si>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</si>
  <si>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20"/>
  </si>
  <si>
    <t>【FAX】 06-6120-2098</t>
    <phoneticPr fontId="20"/>
  </si>
  <si>
    <t>【B/Lカウンター】 TEL : 03-6778-1804 FAX :  03-6778-1823</t>
    <phoneticPr fontId="2"/>
  </si>
  <si>
    <t>福岡県福岡市東区みなと香椎２丁目５−７ ３階</t>
    <rPh sb="21" eb="22">
      <t>カイ</t>
    </rPh>
    <phoneticPr fontId="20"/>
  </si>
  <si>
    <t>2172</t>
    <phoneticPr fontId="20"/>
  </si>
  <si>
    <t>2173</t>
    <phoneticPr fontId="20"/>
  </si>
  <si>
    <t>0105</t>
    <phoneticPr fontId="20"/>
  </si>
  <si>
    <t>2211</t>
    <phoneticPr fontId="20"/>
  </si>
  <si>
    <t>0250</t>
    <phoneticPr fontId="20"/>
  </si>
  <si>
    <t>0251</t>
    <phoneticPr fontId="20"/>
  </si>
  <si>
    <t>2168</t>
    <phoneticPr fontId="2"/>
  </si>
  <si>
    <t>0232</t>
    <phoneticPr fontId="2"/>
  </si>
  <si>
    <t>2201</t>
    <phoneticPr fontId="20"/>
  </si>
  <si>
    <t>0106</t>
    <phoneticPr fontId="20"/>
  </si>
  <si>
    <t>0106</t>
    <phoneticPr fontId="2"/>
  </si>
  <si>
    <t>0088</t>
    <phoneticPr fontId="20"/>
  </si>
  <si>
    <t>1/13-13</t>
    <phoneticPr fontId="20"/>
  </si>
  <si>
    <t>1/13-14</t>
    <phoneticPr fontId="20"/>
  </si>
  <si>
    <t>2202</t>
    <phoneticPr fontId="20"/>
  </si>
  <si>
    <t>1/12-13</t>
    <phoneticPr fontId="20"/>
  </si>
  <si>
    <t>1/14-14</t>
    <phoneticPr fontId="20"/>
  </si>
  <si>
    <t>0233</t>
    <phoneticPr fontId="2"/>
  </si>
  <si>
    <t>0107</t>
    <phoneticPr fontId="20"/>
  </si>
  <si>
    <t>2203</t>
    <phoneticPr fontId="20"/>
  </si>
  <si>
    <t>0107</t>
    <phoneticPr fontId="2"/>
  </si>
  <si>
    <t>2203</t>
    <phoneticPr fontId="2"/>
  </si>
  <si>
    <t>2169</t>
    <phoneticPr fontId="20"/>
  </si>
  <si>
    <t>2170</t>
    <phoneticPr fontId="20"/>
  </si>
  <si>
    <t>2213</t>
    <phoneticPr fontId="20"/>
  </si>
  <si>
    <t>0252</t>
    <phoneticPr fontId="20"/>
  </si>
  <si>
    <t>0253</t>
    <phoneticPr fontId="20"/>
  </si>
  <si>
    <t>1/16</t>
    <phoneticPr fontId="20"/>
  </si>
  <si>
    <t>0089</t>
    <phoneticPr fontId="20"/>
  </si>
  <si>
    <t>1/19-20</t>
    <phoneticPr fontId="20"/>
  </si>
  <si>
    <t>1/20-21</t>
    <phoneticPr fontId="20"/>
  </si>
  <si>
    <t>1/21-21</t>
    <phoneticPr fontId="20"/>
  </si>
  <si>
    <t>1/18-18</t>
    <phoneticPr fontId="20"/>
  </si>
  <si>
    <t>1/19-19</t>
    <phoneticPr fontId="20"/>
  </si>
  <si>
    <t>0090</t>
    <phoneticPr fontId="20"/>
  </si>
  <si>
    <t>0234</t>
    <phoneticPr fontId="2"/>
  </si>
  <si>
    <t>0108</t>
    <phoneticPr fontId="20"/>
  </si>
  <si>
    <t>0235</t>
    <phoneticPr fontId="2"/>
  </si>
  <si>
    <t>0109</t>
    <phoneticPr fontId="20"/>
  </si>
  <si>
    <t>2204</t>
    <phoneticPr fontId="20"/>
  </si>
  <si>
    <t>0108</t>
    <phoneticPr fontId="2"/>
  </si>
  <si>
    <t>2205</t>
    <phoneticPr fontId="20"/>
  </si>
  <si>
    <t>0109</t>
    <phoneticPr fontId="2"/>
  </si>
  <si>
    <t>2171</t>
    <phoneticPr fontId="2"/>
  </si>
  <si>
    <t>2206</t>
    <phoneticPr fontId="2"/>
  </si>
  <si>
    <t>2215</t>
    <phoneticPr fontId="20"/>
  </si>
  <si>
    <t>2217</t>
    <phoneticPr fontId="20"/>
  </si>
  <si>
    <t>0254</t>
    <phoneticPr fontId="20"/>
  </si>
  <si>
    <t>0255</t>
    <phoneticPr fontId="20"/>
  </si>
  <si>
    <t>0256</t>
    <phoneticPr fontId="20"/>
  </si>
  <si>
    <t>0257</t>
    <phoneticPr fontId="20"/>
  </si>
  <si>
    <t>1/26-27</t>
    <phoneticPr fontId="20"/>
  </si>
  <si>
    <t>1/28-28</t>
    <phoneticPr fontId="20"/>
  </si>
  <si>
    <t>1/27-28</t>
    <phoneticPr fontId="20"/>
  </si>
  <si>
    <t>1/27-27</t>
    <phoneticPr fontId="20"/>
  </si>
  <si>
    <t>2/2-3</t>
    <phoneticPr fontId="20"/>
  </si>
  <si>
    <t>2/1-1</t>
    <phoneticPr fontId="20"/>
  </si>
  <si>
    <t>2/2-2</t>
    <phoneticPr fontId="20"/>
  </si>
  <si>
    <t>2/4-4</t>
    <phoneticPr fontId="20"/>
  </si>
  <si>
    <t>2/3-4</t>
    <phoneticPr fontId="20"/>
  </si>
  <si>
    <t>0091</t>
    <phoneticPr fontId="20"/>
  </si>
  <si>
    <t>DONGIN GENIUS</t>
    <phoneticPr fontId="20"/>
  </si>
  <si>
    <t>0092</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</si>
</sst>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0"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u/>
      <sz val="10"/>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u/>
      <sz val="10"/>
      <name val="Times New Roman"/>
      <family val="1"/>
    </font>
    <font>
      <sz val="10"/>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0"/>
      <color theme="1"/>
      <name val="ＭＳ Ｐゴシック"/>
      <family val="2"/>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sz val="11"/>
      <color theme="1"/>
      <name val="ＭＳ Ｐ明朝"/>
      <family val="1"/>
      <charset val="128"/>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1" fillId="0" borderId="0"/>
  </cellStyleXfs>
  <cellXfs count="208">
    <xf numFmtId="0" fontId="0" fillId="0" borderId="0" xfId="0">
      <alignment vertical="center"/>
    </xf>
    <xf numFmtId="0" fontId="11"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3"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4" fillId="0" borderId="0" xfId="1" applyFont="1"/>
    <xf numFmtId="0" fontId="21" fillId="0" borderId="0" xfId="1" applyFont="1" applyAlignment="1">
      <alignment horizontal="left"/>
    </xf>
    <xf numFmtId="14" fontId="16" fillId="0" borderId="0" xfId="1" applyNumberFormat="1" applyFont="1" applyAlignment="1">
      <alignment horizontal="center"/>
    </xf>
    <xf numFmtId="0" fontId="19"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2"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10" fillId="0" borderId="0" xfId="1" applyFont="1"/>
    <xf numFmtId="0" fontId="7" fillId="0" borderId="0" xfId="1" applyFont="1" applyAlignment="1">
      <alignment horizontal="left"/>
    </xf>
    <xf numFmtId="176" fontId="16" fillId="0" borderId="0" xfId="1" applyNumberFormat="1" applyFont="1" applyAlignment="1">
      <alignment horizontal="center"/>
    </xf>
    <xf numFmtId="0" fontId="7" fillId="0" borderId="24" xfId="1" applyFont="1" applyBorder="1" applyAlignment="1">
      <alignment horizontal="left"/>
    </xf>
    <xf numFmtId="0" fontId="16" fillId="0" borderId="0" xfId="1" applyFont="1"/>
    <xf numFmtId="0" fontId="7" fillId="0" borderId="0" xfId="1" applyFont="1" applyAlignment="1">
      <alignment horizontal="right"/>
    </xf>
    <xf numFmtId="0" fontId="9" fillId="0" borderId="23" xfId="1" applyFont="1" applyBorder="1"/>
    <xf numFmtId="0" fontId="1" fillId="0" borderId="38" xfId="1" applyBorder="1"/>
    <xf numFmtId="0" fontId="1" fillId="0" borderId="39" xfId="1" applyBorder="1"/>
    <xf numFmtId="0" fontId="9" fillId="0" borderId="14" xfId="1" applyFont="1" applyBorder="1"/>
    <xf numFmtId="0" fontId="1" fillId="0" borderId="40" xfId="1" applyBorder="1"/>
    <xf numFmtId="0" fontId="12" fillId="0" borderId="41" xfId="1" applyFont="1" applyBorder="1"/>
    <xf numFmtId="0" fontId="9" fillId="0" borderId="29" xfId="1" applyFont="1" applyBorder="1"/>
    <xf numFmtId="0" fontId="9" fillId="0" borderId="29" xfId="1" applyFont="1" applyBorder="1" applyAlignment="1">
      <alignment horizontal="left"/>
    </xf>
    <xf numFmtId="0" fontId="25" fillId="0" borderId="0" xfId="1" applyFont="1" applyAlignment="1">
      <alignment vertical="top"/>
    </xf>
    <xf numFmtId="0" fontId="27" fillId="0" borderId="0" xfId="1" applyFont="1"/>
    <xf numFmtId="0" fontId="29" fillId="0" borderId="0" xfId="1" applyFont="1" applyAlignment="1">
      <alignment horizontal="center"/>
    </xf>
    <xf numFmtId="0" fontId="28" fillId="0" borderId="0" xfId="1" applyFont="1" applyAlignment="1">
      <alignment horizontal="center"/>
    </xf>
    <xf numFmtId="0" fontId="32" fillId="0" borderId="0" xfId="0" applyFont="1">
      <alignment vertical="center"/>
    </xf>
    <xf numFmtId="0" fontId="9" fillId="0" borderId="28" xfId="1" applyFont="1" applyBorder="1"/>
    <xf numFmtId="0" fontId="36" fillId="0" borderId="0" xfId="1" applyFont="1"/>
    <xf numFmtId="0" fontId="23" fillId="0" borderId="0" xfId="1" applyFont="1"/>
    <xf numFmtId="0" fontId="37" fillId="0" borderId="0" xfId="0" applyFont="1">
      <alignment vertical="center"/>
    </xf>
    <xf numFmtId="0" fontId="8" fillId="0" borderId="12" xfId="1" applyFont="1" applyBorder="1"/>
    <xf numFmtId="0" fontId="9" fillId="0" borderId="11" xfId="1" applyFont="1" applyBorder="1"/>
    <xf numFmtId="0" fontId="36" fillId="0" borderId="0" xfId="1" applyFont="1" applyAlignment="1">
      <alignment horizontal="left"/>
    </xf>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8" fillId="0" borderId="0" xfId="0" applyFont="1">
      <alignment vertical="center"/>
    </xf>
    <xf numFmtId="177" fontId="16" fillId="0" borderId="25" xfId="1" applyNumberFormat="1" applyFont="1" applyBorder="1" applyAlignment="1">
      <alignment horizontal="center"/>
    </xf>
    <xf numFmtId="177" fontId="16" fillId="0" borderId="6" xfId="1" applyNumberFormat="1" applyFont="1" applyBorder="1" applyAlignment="1">
      <alignment horizontal="center"/>
    </xf>
    <xf numFmtId="177" fontId="16" fillId="0" borderId="9" xfId="1" applyNumberFormat="1" applyFont="1" applyBorder="1" applyAlignment="1">
      <alignment horizontal="center"/>
    </xf>
    <xf numFmtId="177" fontId="16" fillId="0" borderId="8" xfId="1" applyNumberFormat="1" applyFont="1" applyBorder="1" applyAlignment="1">
      <alignment horizontal="center"/>
    </xf>
    <xf numFmtId="177" fontId="16" fillId="0" borderId="7" xfId="1" applyNumberFormat="1" applyFont="1" applyBorder="1" applyAlignment="1">
      <alignment horizontal="center"/>
    </xf>
    <xf numFmtId="177" fontId="16" fillId="0" borderId="3" xfId="1" applyNumberFormat="1" applyFont="1" applyBorder="1" applyAlignment="1">
      <alignment horizontal="center"/>
    </xf>
    <xf numFmtId="177" fontId="16" fillId="0" borderId="32" xfId="1" applyNumberFormat="1" applyFont="1" applyBorder="1" applyAlignment="1">
      <alignment horizontal="center"/>
    </xf>
    <xf numFmtId="177" fontId="16" fillId="0" borderId="36" xfId="1" applyNumberFormat="1" applyFont="1" applyBorder="1" applyAlignment="1">
      <alignment horizontal="center"/>
    </xf>
    <xf numFmtId="177" fontId="16" fillId="0" borderId="21" xfId="1" applyNumberFormat="1" applyFont="1" applyBorder="1" applyAlignment="1">
      <alignment horizontal="center"/>
    </xf>
    <xf numFmtId="177" fontId="16" fillId="0" borderId="28" xfId="1" applyNumberFormat="1" applyFont="1" applyBorder="1" applyAlignment="1">
      <alignment horizontal="center"/>
    </xf>
    <xf numFmtId="177" fontId="16" fillId="0" borderId="30" xfId="1" applyNumberFormat="1" applyFont="1" applyBorder="1" applyAlignment="1">
      <alignment horizontal="center"/>
    </xf>
    <xf numFmtId="177" fontId="16" fillId="0" borderId="27" xfId="1" applyNumberFormat="1" applyFont="1" applyBorder="1" applyAlignment="1">
      <alignment horizontal="center"/>
    </xf>
    <xf numFmtId="177" fontId="16" fillId="0" borderId="15" xfId="1" applyNumberFormat="1" applyFont="1" applyBorder="1" applyAlignment="1">
      <alignment horizontal="center"/>
    </xf>
    <xf numFmtId="0" fontId="18" fillId="0" borderId="0" xfId="1" applyFont="1" applyAlignment="1">
      <alignment horizontal="center"/>
    </xf>
    <xf numFmtId="177" fontId="16" fillId="0" borderId="25" xfId="1" quotePrefix="1" applyNumberFormat="1" applyFont="1" applyBorder="1" applyAlignment="1">
      <alignment horizontal="center"/>
    </xf>
    <xf numFmtId="177" fontId="16" fillId="0" borderId="0" xfId="1" applyNumberFormat="1" applyFont="1" applyAlignment="1">
      <alignment horizontal="center"/>
    </xf>
    <xf numFmtId="0" fontId="30" fillId="0" borderId="0" xfId="1" applyFont="1"/>
    <xf numFmtId="0" fontId="44" fillId="0" borderId="0" xfId="1" applyFont="1"/>
    <xf numFmtId="0" fontId="45" fillId="0" borderId="0" xfId="0" applyFont="1">
      <alignment vertical="center"/>
    </xf>
    <xf numFmtId="0" fontId="25" fillId="0" borderId="0" xfId="1" applyFont="1"/>
    <xf numFmtId="0" fontId="35" fillId="0" borderId="0" xfId="1" applyFont="1"/>
    <xf numFmtId="0" fontId="27" fillId="0" borderId="0" xfId="1" applyFont="1" applyAlignment="1">
      <alignment horizontal="center"/>
    </xf>
    <xf numFmtId="177" fontId="7" fillId="0" borderId="0" xfId="1" applyNumberFormat="1" applyFont="1" applyAlignment="1">
      <alignment horizontal="left"/>
    </xf>
    <xf numFmtId="0" fontId="43" fillId="0" borderId="0" xfId="1" applyFont="1"/>
    <xf numFmtId="0" fontId="18" fillId="0" borderId="0" xfId="1" applyFont="1" applyAlignment="1">
      <alignment horizontal="center" vertical="top"/>
    </xf>
    <xf numFmtId="177" fontId="16" fillId="0" borderId="32" xfId="1" quotePrefix="1" applyNumberFormat="1" applyFont="1" applyBorder="1" applyAlignment="1">
      <alignment horizontal="center"/>
    </xf>
    <xf numFmtId="177" fontId="16" fillId="0" borderId="8" xfId="1" quotePrefix="1" applyNumberFormat="1" applyFont="1" applyBorder="1" applyAlignment="1">
      <alignment horizontal="center"/>
    </xf>
    <xf numFmtId="177" fontId="16" fillId="0" borderId="6" xfId="1" quotePrefix="1" applyNumberFormat="1" applyFont="1" applyBorder="1" applyAlignment="1">
      <alignment horizontal="center"/>
    </xf>
    <xf numFmtId="0" fontId="47" fillId="0" borderId="0" xfId="0" applyFont="1" applyAlignment="1"/>
    <xf numFmtId="177" fontId="16" fillId="0" borderId="34" xfId="1" quotePrefix="1" applyNumberFormat="1" applyFont="1" applyBorder="1" applyAlignment="1">
      <alignment horizontal="center"/>
    </xf>
    <xf numFmtId="177" fontId="16" fillId="0" borderId="7" xfId="1" quotePrefix="1" applyNumberFormat="1" applyFont="1" applyBorder="1" applyAlignment="1">
      <alignment horizontal="center"/>
    </xf>
    <xf numFmtId="177" fontId="16" fillId="0" borderId="21" xfId="1" quotePrefix="1" applyNumberFormat="1" applyFont="1" applyBorder="1" applyAlignment="1">
      <alignment horizontal="center"/>
    </xf>
    <xf numFmtId="177" fontId="16" fillId="0" borderId="9" xfId="1" quotePrefix="1" applyNumberFormat="1" applyFont="1" applyBorder="1" applyAlignment="1">
      <alignment horizontal="center"/>
    </xf>
    <xf numFmtId="177" fontId="16" fillId="0" borderId="10" xfId="1" quotePrefix="1" applyNumberFormat="1" applyFont="1" applyBorder="1" applyAlignment="1">
      <alignment horizontal="center"/>
    </xf>
    <xf numFmtId="49" fontId="7" fillId="0" borderId="0" xfId="1" applyNumberFormat="1" applyFont="1" applyAlignment="1">
      <alignment horizontal="right"/>
    </xf>
    <xf numFmtId="0" fontId="50" fillId="0" borderId="0" xfId="0" applyFont="1" applyAlignment="1">
      <alignment vertical="top"/>
    </xf>
    <xf numFmtId="177" fontId="16" fillId="0" borderId="15" xfId="1" quotePrefix="1" applyNumberFormat="1" applyFont="1" applyBorder="1" applyAlignment="1">
      <alignment horizontal="center"/>
    </xf>
    <xf numFmtId="177" fontId="16" fillId="0" borderId="3" xfId="1" quotePrefix="1" applyNumberFormat="1" applyFont="1" applyBorder="1" applyAlignment="1">
      <alignment horizontal="center"/>
    </xf>
    <xf numFmtId="0" fontId="0" fillId="0" borderId="0" xfId="0" applyAlignment="1">
      <alignment horizontal="right"/>
    </xf>
    <xf numFmtId="177" fontId="16" fillId="0" borderId="16" xfId="1" quotePrefix="1" applyNumberFormat="1" applyFont="1" applyBorder="1" applyAlignment="1">
      <alignment horizontal="center"/>
    </xf>
    <xf numFmtId="177" fontId="16" fillId="0" borderId="30" xfId="1" quotePrefix="1" applyNumberFormat="1" applyFont="1" applyBorder="1" applyAlignment="1">
      <alignment horizontal="center"/>
    </xf>
    <xf numFmtId="0" fontId="1" fillId="0" borderId="0" xfId="1" applyAlignment="1">
      <alignment horizontal="right"/>
    </xf>
    <xf numFmtId="177" fontId="16" fillId="0" borderId="28" xfId="1" quotePrefix="1" applyNumberFormat="1" applyFont="1" applyBorder="1" applyAlignment="1">
      <alignment horizontal="center"/>
    </xf>
    <xf numFmtId="177" fontId="16" fillId="0" borderId="37" xfId="1" quotePrefix="1" applyNumberFormat="1" applyFont="1" applyBorder="1" applyAlignment="1">
      <alignment horizontal="center"/>
    </xf>
    <xf numFmtId="177" fontId="16" fillId="0" borderId="36" xfId="1" quotePrefix="1" applyNumberFormat="1" applyFont="1" applyBorder="1" applyAlignment="1">
      <alignment horizontal="center"/>
    </xf>
    <xf numFmtId="0" fontId="53" fillId="0" borderId="0" xfId="0" applyFont="1" applyAlignment="1">
      <alignment horizontal="left" vertical="center"/>
    </xf>
    <xf numFmtId="177" fontId="55" fillId="0" borderId="0" xfId="0" applyNumberFormat="1" applyFont="1" applyAlignment="1">
      <alignment horizontal="left" vertical="center"/>
    </xf>
    <xf numFmtId="0" fontId="52" fillId="0" borderId="0" xfId="0" applyFont="1" applyAlignment="1">
      <alignment horizontal="left" vertical="center"/>
    </xf>
    <xf numFmtId="0" fontId="56" fillId="0" borderId="0" xfId="0" applyFont="1">
      <alignment vertical="center"/>
    </xf>
    <xf numFmtId="0" fontId="46" fillId="0" borderId="0" xfId="0" applyFont="1" applyAlignment="1">
      <alignment horizontal="right"/>
    </xf>
    <xf numFmtId="0" fontId="0" fillId="0" borderId="0" xfId="0" applyAlignment="1">
      <alignment horizontal="right" vertical="center"/>
    </xf>
    <xf numFmtId="0" fontId="13" fillId="0" borderId="0" xfId="1" applyFont="1" applyAlignment="1">
      <alignment horizontal="right"/>
    </xf>
    <xf numFmtId="0" fontId="43" fillId="0" borderId="0" xfId="1" applyFont="1" applyAlignment="1">
      <alignment horizontal="right"/>
    </xf>
    <xf numFmtId="0" fontId="32" fillId="0" borderId="0" xfId="0" applyFont="1" applyAlignment="1">
      <alignment horizontal="right" vertical="center"/>
    </xf>
    <xf numFmtId="0" fontId="6" fillId="0" borderId="0" xfId="1" applyFont="1" applyAlignment="1">
      <alignment horizontal="right"/>
    </xf>
    <xf numFmtId="14" fontId="24" fillId="0" borderId="0" xfId="1" applyNumberFormat="1" applyFont="1" applyAlignment="1">
      <alignment horizontal="right"/>
    </xf>
    <xf numFmtId="0" fontId="48" fillId="0" borderId="0" xfId="0" applyFont="1" applyAlignment="1">
      <alignment horizontal="left" vertical="center"/>
    </xf>
    <xf numFmtId="0" fontId="52" fillId="0" borderId="0" xfId="0" applyFont="1">
      <alignment vertical="center"/>
    </xf>
    <xf numFmtId="0" fontId="54" fillId="0" borderId="0" xfId="0" applyFont="1">
      <alignment vertical="center"/>
    </xf>
    <xf numFmtId="0" fontId="18" fillId="0" borderId="0" xfId="1" applyFont="1"/>
    <xf numFmtId="0" fontId="58" fillId="0" borderId="0" xfId="1" applyFont="1"/>
    <xf numFmtId="0" fontId="60" fillId="0" borderId="0" xfId="0" applyFont="1">
      <alignment vertical="center"/>
    </xf>
    <xf numFmtId="0" fontId="51" fillId="0" borderId="0" xfId="0" applyFont="1" applyAlignment="1"/>
    <xf numFmtId="49" fontId="7" fillId="0" borderId="37" xfId="1" quotePrefix="1" applyNumberFormat="1" applyFont="1" applyBorder="1" applyAlignment="1">
      <alignment horizontal="right"/>
    </xf>
    <xf numFmtId="177" fontId="16" fillId="0" borderId="17" xfId="1" quotePrefix="1" applyNumberFormat="1" applyFont="1" applyBorder="1" applyAlignment="1">
      <alignment horizontal="center"/>
    </xf>
    <xf numFmtId="0" fontId="44" fillId="0" borderId="0" xfId="1" applyFont="1" applyAlignment="1">
      <alignment horizontal="right"/>
    </xf>
    <xf numFmtId="0" fontId="62" fillId="0" borderId="0" xfId="1" applyFont="1" applyAlignment="1">
      <alignment horizontal="right"/>
    </xf>
    <xf numFmtId="0" fontId="61"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63" fillId="0" borderId="0" xfId="0" applyFont="1">
      <alignment vertical="center"/>
    </xf>
    <xf numFmtId="0" fontId="9" fillId="0" borderId="41" xfId="1" applyFont="1" applyBorder="1"/>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3" fillId="0" borderId="0" xfId="1" applyFont="1" applyAlignment="1">
      <alignment horizontal="left"/>
    </xf>
    <xf numFmtId="177" fontId="16" fillId="0" borderId="45" xfId="1" quotePrefix="1" applyNumberFormat="1" applyFont="1" applyBorder="1" applyAlignment="1">
      <alignment horizontal="center"/>
    </xf>
    <xf numFmtId="177" fontId="16" fillId="0" borderId="46" xfId="1" quotePrefix="1" applyNumberFormat="1" applyFont="1" applyBorder="1" applyAlignment="1">
      <alignment horizontal="center"/>
    </xf>
    <xf numFmtId="177" fontId="16" fillId="0" borderId="47" xfId="1" quotePrefix="1" applyNumberFormat="1" applyFont="1" applyBorder="1" applyAlignment="1">
      <alignment horizontal="center"/>
    </xf>
    <xf numFmtId="177" fontId="16" fillId="2" borderId="6" xfId="1" quotePrefix="1" applyNumberFormat="1" applyFont="1" applyFill="1" applyBorder="1" applyAlignment="1">
      <alignment horizontal="center"/>
    </xf>
    <xf numFmtId="177" fontId="16" fillId="0" borderId="0" xfId="1" quotePrefix="1" applyNumberFormat="1" applyFont="1" applyAlignment="1">
      <alignment horizontal="center"/>
    </xf>
    <xf numFmtId="49" fontId="7" fillId="2" borderId="0" xfId="1" applyNumberFormat="1" applyFont="1" applyFill="1" applyBorder="1" applyAlignment="1">
      <alignment horizontal="right"/>
    </xf>
    <xf numFmtId="14" fontId="7" fillId="0" borderId="0" xfId="1" applyNumberFormat="1" applyFont="1" applyBorder="1" applyAlignment="1">
      <alignment horizontal="left"/>
    </xf>
    <xf numFmtId="177" fontId="16" fillId="0" borderId="0" xfId="1" quotePrefix="1" applyNumberFormat="1" applyFont="1" applyBorder="1" applyAlignment="1">
      <alignment horizontal="center"/>
    </xf>
    <xf numFmtId="0" fontId="65" fillId="0" borderId="0" xfId="1" applyFont="1"/>
    <xf numFmtId="0" fontId="64"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6" fillId="0" borderId="18" xfId="1" applyNumberFormat="1" applyFont="1" applyBorder="1"/>
    <xf numFmtId="49" fontId="16" fillId="0" borderId="42" xfId="1" applyNumberFormat="1" applyFont="1" applyBorder="1" applyAlignment="1">
      <alignment horizontal="right"/>
    </xf>
    <xf numFmtId="14" fontId="16" fillId="0" borderId="42" xfId="1" applyNumberFormat="1" applyFont="1" applyBorder="1" applyAlignment="1">
      <alignment horizontal="left"/>
    </xf>
    <xf numFmtId="14" fontId="16" fillId="0" borderId="33" xfId="1" applyNumberFormat="1" applyFont="1" applyBorder="1"/>
    <xf numFmtId="49" fontId="16" fillId="0" borderId="16" xfId="1" applyNumberFormat="1" applyFont="1" applyBorder="1" applyAlignment="1">
      <alignment horizontal="right"/>
    </xf>
    <xf numFmtId="14" fontId="16" fillId="0" borderId="44" xfId="1" applyNumberFormat="1" applyFont="1" applyBorder="1" applyAlignment="1">
      <alignment horizontal="left"/>
    </xf>
    <xf numFmtId="14" fontId="16" fillId="0" borderId="20" xfId="1" applyNumberFormat="1" applyFont="1" applyBorder="1"/>
    <xf numFmtId="49" fontId="16" fillId="2" borderId="29" xfId="1" applyNumberFormat="1" applyFont="1" applyFill="1" applyBorder="1" applyAlignment="1">
      <alignment horizontal="right"/>
    </xf>
    <xf numFmtId="14" fontId="16" fillId="0" borderId="29" xfId="1" applyNumberFormat="1" applyFont="1" applyBorder="1" applyAlignment="1">
      <alignment horizontal="left"/>
    </xf>
    <xf numFmtId="14" fontId="16" fillId="0" borderId="19" xfId="1" applyNumberFormat="1" applyFont="1" applyBorder="1"/>
    <xf numFmtId="49" fontId="16" fillId="2" borderId="44" xfId="1" applyNumberFormat="1" applyFont="1" applyFill="1" applyBorder="1" applyAlignment="1">
      <alignment horizontal="right"/>
    </xf>
    <xf numFmtId="49" fontId="16" fillId="0" borderId="48" xfId="1" applyNumberFormat="1" applyFont="1" applyBorder="1" applyAlignment="1">
      <alignment horizontal="right"/>
    </xf>
    <xf numFmtId="14" fontId="16" fillId="0" borderId="48" xfId="1" applyNumberFormat="1" applyFont="1" applyBorder="1" applyAlignment="1">
      <alignment horizontal="left"/>
    </xf>
    <xf numFmtId="177" fontId="66" fillId="0" borderId="25" xfId="1" quotePrefix="1" applyNumberFormat="1" applyFont="1" applyBorder="1" applyAlignment="1">
      <alignment horizontal="center"/>
    </xf>
    <xf numFmtId="0" fontId="67" fillId="0" borderId="25" xfId="0" quotePrefix="1" applyFont="1" applyBorder="1" applyAlignment="1">
      <alignment horizontal="center"/>
    </xf>
    <xf numFmtId="177" fontId="66" fillId="0" borderId="26" xfId="1" quotePrefix="1" applyNumberFormat="1" applyFont="1" applyBorder="1" applyAlignment="1">
      <alignment horizontal="center"/>
    </xf>
    <xf numFmtId="177" fontId="66" fillId="0" borderId="6" xfId="1" quotePrefix="1" applyNumberFormat="1" applyFont="1" applyBorder="1" applyAlignment="1">
      <alignment horizontal="center"/>
    </xf>
    <xf numFmtId="14" fontId="67" fillId="0" borderId="43" xfId="0" quotePrefix="1" applyNumberFormat="1" applyFont="1" applyBorder="1" applyAlignment="1">
      <alignment horizontal="center"/>
    </xf>
    <xf numFmtId="177" fontId="66" fillId="0" borderId="43" xfId="1" quotePrefix="1" applyNumberFormat="1" applyFont="1" applyBorder="1" applyAlignment="1">
      <alignment horizontal="center"/>
    </xf>
    <xf numFmtId="177" fontId="66" fillId="0" borderId="34" xfId="1" quotePrefix="1" applyNumberFormat="1" applyFont="1" applyBorder="1" applyAlignment="1">
      <alignment horizontal="center"/>
    </xf>
    <xf numFmtId="177" fontId="66" fillId="0" borderId="21" xfId="1" quotePrefix="1" applyNumberFormat="1" applyFont="1" applyBorder="1" applyAlignment="1">
      <alignment horizontal="center"/>
    </xf>
    <xf numFmtId="177" fontId="66" fillId="0" borderId="8" xfId="1" quotePrefix="1" applyNumberFormat="1" applyFont="1" applyBorder="1" applyAlignment="1">
      <alignment horizontal="center"/>
    </xf>
    <xf numFmtId="177" fontId="66" fillId="0" borderId="10" xfId="1" quotePrefix="1" applyNumberFormat="1" applyFont="1" applyBorder="1" applyAlignment="1">
      <alignment horizontal="center"/>
    </xf>
    <xf numFmtId="177" fontId="66" fillId="0" borderId="32" xfId="1" quotePrefix="1" applyNumberFormat="1" applyFont="1" applyBorder="1" applyAlignment="1">
      <alignment horizontal="center"/>
    </xf>
    <xf numFmtId="0" fontId="67" fillId="0" borderId="6" xfId="0" quotePrefix="1" applyFont="1" applyBorder="1" applyAlignment="1">
      <alignment horizontal="center"/>
    </xf>
    <xf numFmtId="0" fontId="68" fillId="0" borderId="0" xfId="1" applyFont="1"/>
    <xf numFmtId="14" fontId="67" fillId="0" borderId="6" xfId="0" quotePrefix="1" applyNumberFormat="1" applyFont="1" applyBorder="1" applyAlignment="1">
      <alignment horizontal="center"/>
    </xf>
    <xf numFmtId="177" fontId="66" fillId="0" borderId="9" xfId="1" quotePrefix="1" applyNumberFormat="1" applyFont="1" applyBorder="1" applyAlignment="1">
      <alignment horizontal="center"/>
    </xf>
    <xf numFmtId="49" fontId="16" fillId="0" borderId="49" xfId="1" applyNumberFormat="1" applyFont="1" applyBorder="1" applyAlignment="1">
      <alignment horizontal="right"/>
    </xf>
    <xf numFmtId="14" fontId="16" fillId="0" borderId="49" xfId="1" applyNumberFormat="1" applyFont="1" applyBorder="1" applyAlignment="1">
      <alignment horizontal="left"/>
    </xf>
    <xf numFmtId="14" fontId="67" fillId="0" borderId="8" xfId="0" quotePrefix="1" applyNumberFormat="1" applyFont="1" applyBorder="1" applyAlignment="1">
      <alignment horizontal="center"/>
    </xf>
    <xf numFmtId="14" fontId="69" fillId="0" borderId="0" xfId="1" applyNumberFormat="1" applyFont="1" applyAlignment="1">
      <alignment horizontal="center"/>
    </xf>
    <xf numFmtId="14" fontId="16" fillId="2" borderId="18" xfId="1" applyNumberFormat="1" applyFont="1" applyFill="1" applyBorder="1"/>
    <xf numFmtId="49" fontId="16" fillId="2" borderId="42" xfId="1" applyNumberFormat="1" applyFont="1" applyFill="1" applyBorder="1" applyAlignment="1">
      <alignment horizontal="right"/>
    </xf>
    <xf numFmtId="14" fontId="16" fillId="2" borderId="33" xfId="1" applyNumberFormat="1" applyFont="1" applyFill="1" applyBorder="1"/>
    <xf numFmtId="49" fontId="16" fillId="2" borderId="16" xfId="1" applyNumberFormat="1" applyFont="1" applyFill="1" applyBorder="1" applyAlignment="1">
      <alignment horizontal="right"/>
    </xf>
    <xf numFmtId="14" fontId="16" fillId="2" borderId="20" xfId="1" applyNumberFormat="1" applyFont="1" applyFill="1" applyBorder="1"/>
    <xf numFmtId="49" fontId="16" fillId="2" borderId="48" xfId="1" applyNumberFormat="1" applyFont="1" applyFill="1" applyBorder="1" applyAlignment="1">
      <alignment horizontal="right"/>
    </xf>
    <xf numFmtId="14" fontId="16" fillId="2" borderId="19" xfId="1" applyNumberFormat="1" applyFont="1" applyFill="1" applyBorder="1"/>
    <xf numFmtId="49" fontId="16" fillId="2" borderId="49" xfId="1" applyNumberFormat="1" applyFont="1" applyFill="1" applyBorder="1" applyAlignment="1">
      <alignment horizontal="right"/>
    </xf>
    <xf numFmtId="0" fontId="6" fillId="2" borderId="0" xfId="1" applyFont="1" applyFill="1"/>
    <xf numFmtId="0" fontId="49" fillId="0" borderId="0" xfId="1" applyFont="1" applyAlignment="1">
      <alignment horizontal="center"/>
    </xf>
    <xf numFmtId="14" fontId="24" fillId="0" borderId="0" xfId="1" applyNumberFormat="1" applyFont="1" applyAlignment="1">
      <alignment horizontal="right"/>
    </xf>
    <xf numFmtId="0" fontId="33" fillId="0" borderId="0" xfId="1" applyFont="1" applyAlignment="1">
      <alignment horizontal="left"/>
    </xf>
    <xf numFmtId="0" fontId="14" fillId="0" borderId="0" xfId="1" applyFont="1" applyAlignment="1">
      <alignment horizontal="left"/>
    </xf>
    <xf numFmtId="0" fontId="14" fillId="0" borderId="29" xfId="1" applyFont="1" applyBorder="1" applyAlignment="1">
      <alignment horizontal="left"/>
    </xf>
    <xf numFmtId="0" fontId="59" fillId="0" borderId="0" xfId="1" applyFont="1" applyAlignment="1">
      <alignment horizontal="left"/>
    </xf>
    <xf numFmtId="0" fontId="17" fillId="0" borderId="0" xfId="1" applyFont="1" applyAlignment="1">
      <alignment horizontal="left"/>
    </xf>
    <xf numFmtId="0" fontId="17" fillId="0" borderId="29" xfId="1" applyFont="1" applyBorder="1" applyAlignment="1">
      <alignment horizontal="left"/>
    </xf>
    <xf numFmtId="0" fontId="57" fillId="0" borderId="0" xfId="0" applyFont="1" applyAlignment="1">
      <alignment horizontal="left" vertical="center"/>
    </xf>
    <xf numFmtId="0" fontId="48" fillId="0" borderId="0" xfId="0" applyFont="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E15" sqref="E1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15" customWidth="1"/>
    <col min="13" max="13" width="22.125" customWidth="1"/>
    <col min="14" max="14" width="5" customWidth="1"/>
    <col min="15" max="15" width="2.75" customWidth="1"/>
    <col min="20" max="20" width="9.5" bestFit="1" customWidth="1"/>
  </cols>
  <sheetData>
    <row r="1" spans="1:23" ht="25.5" customHeight="1" x14ac:dyDescent="0.4">
      <c r="J1" s="12"/>
      <c r="K1" s="12"/>
      <c r="L1" s="116"/>
      <c r="M1" s="12"/>
    </row>
    <row r="2" spans="1:23" ht="30" x14ac:dyDescent="0.4">
      <c r="B2" s="49" t="s">
        <v>0</v>
      </c>
      <c r="C2" s="49"/>
      <c r="D2" s="49"/>
      <c r="E2" s="49"/>
      <c r="F2" s="49"/>
      <c r="G2" s="49"/>
      <c r="H2" s="49"/>
      <c r="I2" s="49"/>
      <c r="J2" s="82" t="s">
        <v>1</v>
      </c>
      <c r="K2" s="88"/>
      <c r="L2" s="117"/>
      <c r="M2" s="88"/>
      <c r="N2" s="88"/>
      <c r="O2" s="88"/>
      <c r="T2" s="199">
        <v>44566</v>
      </c>
      <c r="U2" s="199"/>
      <c r="V2" s="120"/>
      <c r="W2" s="120"/>
    </row>
    <row r="3" spans="1:23" ht="23.25" x14ac:dyDescent="0.35">
      <c r="B3" s="81" t="s">
        <v>2</v>
      </c>
      <c r="C3" s="50"/>
      <c r="D3" s="50"/>
      <c r="E3" s="50"/>
      <c r="F3" s="50"/>
      <c r="G3" s="50"/>
      <c r="H3" s="50"/>
      <c r="I3" s="50"/>
      <c r="K3" s="83" t="s">
        <v>3</v>
      </c>
      <c r="L3" s="118"/>
      <c r="M3" s="53"/>
      <c r="N3" s="53"/>
      <c r="O3" s="53"/>
      <c r="P3" s="53"/>
      <c r="Q3" s="53"/>
    </row>
    <row r="4" spans="1:23" ht="20.25" x14ac:dyDescent="0.3">
      <c r="B4" s="50"/>
      <c r="C4" s="50"/>
      <c r="D4" s="50"/>
      <c r="E4" s="50"/>
      <c r="F4" s="50"/>
      <c r="G4" s="50"/>
      <c r="H4" s="50"/>
      <c r="I4" s="50"/>
      <c r="K4" s="53"/>
      <c r="L4" s="118"/>
      <c r="M4" s="53"/>
      <c r="N4" s="53"/>
      <c r="O4" s="53"/>
      <c r="P4" s="53"/>
      <c r="Q4" s="53"/>
    </row>
    <row r="5" spans="1:23" ht="9.75" customHeight="1" thickBot="1" x14ac:dyDescent="0.35">
      <c r="B5" s="50"/>
      <c r="C5" s="50"/>
      <c r="D5" s="50"/>
      <c r="E5" s="50"/>
      <c r="F5" s="50"/>
      <c r="G5" s="50"/>
      <c r="H5" s="50"/>
      <c r="I5" s="50"/>
      <c r="J5" s="135"/>
      <c r="K5" s="53"/>
      <c r="L5" s="118"/>
      <c r="M5" s="53"/>
      <c r="N5" s="53"/>
      <c r="O5" s="53"/>
      <c r="P5" s="53"/>
      <c r="Q5" s="53"/>
    </row>
    <row r="6" spans="1:23" ht="15.95" customHeight="1" x14ac:dyDescent="0.3">
      <c r="B6" s="60" t="s">
        <v>4</v>
      </c>
      <c r="C6" s="21"/>
      <c r="D6" s="21"/>
      <c r="E6" s="21"/>
      <c r="F6" s="21"/>
      <c r="G6" s="21"/>
      <c r="H6" s="21"/>
      <c r="I6" s="21"/>
      <c r="K6" s="53"/>
      <c r="L6" s="118"/>
      <c r="M6" s="41" t="s">
        <v>5</v>
      </c>
      <c r="N6" s="42"/>
      <c r="O6" s="42"/>
      <c r="P6" s="42"/>
      <c r="Q6" s="42"/>
      <c r="R6" s="42"/>
      <c r="S6" s="42"/>
      <c r="T6" s="61"/>
      <c r="V6" s="121"/>
      <c r="W6" s="121"/>
    </row>
    <row r="7" spans="1:23" ht="15.95" customHeight="1" x14ac:dyDescent="0.2">
      <c r="B7" s="55" t="s">
        <v>6</v>
      </c>
      <c r="C7" s="51"/>
      <c r="D7" s="51"/>
      <c r="E7" s="51"/>
      <c r="F7" s="52"/>
      <c r="G7" s="52"/>
      <c r="H7" s="52"/>
      <c r="I7" s="52"/>
      <c r="M7" s="44" t="s">
        <v>7</v>
      </c>
      <c r="N7" s="29"/>
      <c r="O7" s="29"/>
      <c r="P7" s="29"/>
      <c r="Q7" s="29"/>
      <c r="R7" s="29"/>
      <c r="S7" s="29"/>
      <c r="T7" s="62"/>
    </row>
    <row r="8" spans="1:23" ht="15.95" customHeight="1" thickBot="1" x14ac:dyDescent="0.2">
      <c r="B8" s="206" t="s">
        <v>8</v>
      </c>
      <c r="C8" s="207"/>
      <c r="D8" s="207"/>
      <c r="E8" s="207"/>
      <c r="F8" s="207"/>
      <c r="G8" s="207"/>
      <c r="H8" s="207"/>
      <c r="I8" s="207"/>
      <c r="J8" s="207"/>
      <c r="M8" s="136" t="s">
        <v>9</v>
      </c>
      <c r="N8" s="47"/>
      <c r="O8" s="48"/>
      <c r="P8" s="47"/>
      <c r="Q8" s="47"/>
      <c r="R8" s="47"/>
      <c r="S8" s="47"/>
      <c r="T8" s="63"/>
    </row>
    <row r="9" spans="1:23" ht="19.5" x14ac:dyDescent="0.3">
      <c r="B9" s="200" t="s">
        <v>10</v>
      </c>
      <c r="C9" s="201"/>
      <c r="D9" s="201"/>
      <c r="E9" s="201"/>
      <c r="F9" s="21"/>
      <c r="G9" s="21"/>
      <c r="H9" s="21"/>
      <c r="I9" s="21"/>
      <c r="M9" s="203" t="s">
        <v>11</v>
      </c>
      <c r="N9" s="200"/>
      <c r="O9" s="200"/>
      <c r="P9" s="200"/>
      <c r="Q9" s="200"/>
      <c r="R9" s="200"/>
      <c r="S9" s="200"/>
      <c r="T9" s="200"/>
      <c r="U9" s="200"/>
      <c r="V9" s="200"/>
      <c r="W9" s="140"/>
    </row>
    <row r="10" spans="1:23" ht="15.95" customHeight="1" thickBot="1" x14ac:dyDescent="0.3">
      <c r="B10" s="202"/>
      <c r="C10" s="202"/>
      <c r="D10" s="202"/>
      <c r="E10" s="202"/>
      <c r="F10" s="29"/>
      <c r="G10" s="29"/>
      <c r="H10" s="1"/>
      <c r="I10" s="31"/>
      <c r="J10" s="29"/>
      <c r="M10" s="200"/>
      <c r="N10" s="200"/>
      <c r="O10" s="200"/>
      <c r="P10" s="200"/>
      <c r="Q10" s="200"/>
      <c r="R10" s="200"/>
      <c r="S10" s="200"/>
      <c r="T10" s="200"/>
      <c r="U10" s="200"/>
      <c r="V10" s="200"/>
      <c r="W10" s="140"/>
    </row>
    <row r="11" spans="1:23" ht="15.95" customHeight="1" thickBot="1" x14ac:dyDescent="0.2">
      <c r="B11" s="24" t="s">
        <v>12</v>
      </c>
      <c r="C11" s="59" t="s">
        <v>13</v>
      </c>
      <c r="D11" s="58"/>
      <c r="E11" s="25" t="s">
        <v>14</v>
      </c>
      <c r="F11" s="25" t="s">
        <v>15</v>
      </c>
      <c r="G11" s="25" t="s">
        <v>16</v>
      </c>
      <c r="H11" s="25" t="s">
        <v>17</v>
      </c>
      <c r="I11" s="27" t="s">
        <v>18</v>
      </c>
      <c r="J11" s="26" t="s">
        <v>14</v>
      </c>
      <c r="M11" s="137" t="s">
        <v>19</v>
      </c>
      <c r="N11" s="59" t="s">
        <v>13</v>
      </c>
      <c r="O11" s="58"/>
      <c r="P11" s="25" t="s">
        <v>14</v>
      </c>
      <c r="Q11" s="25" t="s">
        <v>20</v>
      </c>
      <c r="R11" s="25" t="s">
        <v>21</v>
      </c>
      <c r="S11" s="25" t="s">
        <v>22</v>
      </c>
      <c r="T11" s="25" t="s">
        <v>23</v>
      </c>
      <c r="U11" s="27" t="s">
        <v>24</v>
      </c>
      <c r="V11" s="25" t="s">
        <v>14</v>
      </c>
      <c r="W11" s="25" t="s">
        <v>20</v>
      </c>
    </row>
    <row r="12" spans="1:23" ht="15.95" customHeight="1" x14ac:dyDescent="0.15">
      <c r="A12" s="114"/>
      <c r="B12" s="10" t="s">
        <v>25</v>
      </c>
      <c r="C12" s="2" t="s">
        <v>97</v>
      </c>
      <c r="D12" s="6" t="s">
        <v>26</v>
      </c>
      <c r="E12" s="79">
        <v>44569</v>
      </c>
      <c r="F12" s="65">
        <f>E12+2</f>
        <v>44571</v>
      </c>
      <c r="G12" s="65">
        <f>+F12</f>
        <v>44571</v>
      </c>
      <c r="H12" s="65">
        <f>G12+1</f>
        <v>44572</v>
      </c>
      <c r="I12" s="108" t="s">
        <v>27</v>
      </c>
      <c r="J12" s="94">
        <f>H12+3</f>
        <v>44575</v>
      </c>
      <c r="L12" s="114"/>
      <c r="M12" s="138" t="s">
        <v>28</v>
      </c>
      <c r="N12" s="139" t="s">
        <v>93</v>
      </c>
      <c r="O12" s="38" t="s">
        <v>29</v>
      </c>
      <c r="P12" s="65">
        <v>44570</v>
      </c>
      <c r="Q12" s="65" t="s">
        <v>30</v>
      </c>
      <c r="R12" s="65">
        <f>T12+1</f>
        <v>44572</v>
      </c>
      <c r="S12" s="65" t="s">
        <v>30</v>
      </c>
      <c r="T12" s="65">
        <f>P12+1</f>
        <v>44571</v>
      </c>
      <c r="U12" s="76" t="s">
        <v>30</v>
      </c>
      <c r="V12" s="65">
        <f>R12+1</f>
        <v>44573</v>
      </c>
      <c r="W12" s="75" t="s">
        <v>30</v>
      </c>
    </row>
    <row r="13" spans="1:23" ht="15.95" customHeight="1" x14ac:dyDescent="0.15">
      <c r="A13" s="114"/>
      <c r="B13" s="15" t="s">
        <v>31</v>
      </c>
      <c r="C13" s="13" t="s">
        <v>98</v>
      </c>
      <c r="D13" s="33" t="s">
        <v>32</v>
      </c>
      <c r="E13" s="92">
        <f>E12+1</f>
        <v>44570</v>
      </c>
      <c r="F13" s="92">
        <f>E13+2</f>
        <v>44572</v>
      </c>
      <c r="G13" s="92">
        <f>F13</f>
        <v>44572</v>
      </c>
      <c r="H13" s="92">
        <f>G13+2</f>
        <v>44574</v>
      </c>
      <c r="I13" s="104" t="s">
        <v>27</v>
      </c>
      <c r="J13" s="97">
        <f>H13+2</f>
        <v>44576</v>
      </c>
      <c r="K13" s="112"/>
      <c r="L13" s="114"/>
      <c r="M13" s="15" t="s">
        <v>37</v>
      </c>
      <c r="N13" s="13" t="s">
        <v>94</v>
      </c>
      <c r="O13" s="33" t="s">
        <v>35</v>
      </c>
      <c r="P13" s="92">
        <f>P12+1</f>
        <v>44571</v>
      </c>
      <c r="Q13" s="92">
        <f>P13</f>
        <v>44571</v>
      </c>
      <c r="R13" s="66">
        <f>Q13+1</f>
        <v>44572</v>
      </c>
      <c r="S13" s="66">
        <f>R13</f>
        <v>44572</v>
      </c>
      <c r="T13" s="66">
        <f>S13+1</f>
        <v>44573</v>
      </c>
      <c r="U13" s="104">
        <f>T13</f>
        <v>44573</v>
      </c>
      <c r="V13" s="92">
        <f>U13+1</f>
        <v>44574</v>
      </c>
      <c r="W13" s="141" t="s">
        <v>30</v>
      </c>
    </row>
    <row r="14" spans="1:23" ht="15.95" customHeight="1" thickBot="1" x14ac:dyDescent="0.2">
      <c r="A14" s="114"/>
      <c r="B14" s="5" t="s">
        <v>34</v>
      </c>
      <c r="C14" s="14" t="s">
        <v>99</v>
      </c>
      <c r="D14" s="34" t="s">
        <v>35</v>
      </c>
      <c r="E14" s="91">
        <f>E12+3</f>
        <v>44572</v>
      </c>
      <c r="F14" s="68">
        <f>E14+3</f>
        <v>44575</v>
      </c>
      <c r="G14" s="68">
        <f>F14</f>
        <v>44575</v>
      </c>
      <c r="H14" s="68">
        <f>G14+1</f>
        <v>44576</v>
      </c>
      <c r="I14" s="129" t="s">
        <v>36</v>
      </c>
      <c r="J14" s="98">
        <f>H14+2</f>
        <v>44578</v>
      </c>
      <c r="K14" s="122"/>
      <c r="L14" s="114"/>
      <c r="M14" s="15" t="s">
        <v>39</v>
      </c>
      <c r="N14" s="13" t="s">
        <v>92</v>
      </c>
      <c r="O14" s="33" t="s">
        <v>40</v>
      </c>
      <c r="P14" s="95">
        <v>44568</v>
      </c>
      <c r="Q14" s="95" t="s">
        <v>30</v>
      </c>
      <c r="R14" s="69">
        <f>P14+6</f>
        <v>44574</v>
      </c>
      <c r="S14" s="69" t="s">
        <v>30</v>
      </c>
      <c r="T14" s="69" t="s">
        <v>30</v>
      </c>
      <c r="U14" s="77">
        <f>P14+6</f>
        <v>44574</v>
      </c>
      <c r="V14" s="95">
        <f>U14+1</f>
        <v>44575</v>
      </c>
      <c r="W14" s="142" t="s">
        <v>30</v>
      </c>
    </row>
    <row r="15" spans="1:23" ht="15.95" customHeight="1" thickBot="1" x14ac:dyDescent="0.2">
      <c r="A15" s="114"/>
      <c r="B15" s="10" t="s">
        <v>25</v>
      </c>
      <c r="C15" s="2" t="s">
        <v>107</v>
      </c>
      <c r="D15" s="6" t="s">
        <v>26</v>
      </c>
      <c r="E15" s="79">
        <f>E12+7</f>
        <v>44576</v>
      </c>
      <c r="F15" s="65">
        <f>E15+2</f>
        <v>44578</v>
      </c>
      <c r="G15" s="65">
        <f>+F15</f>
        <v>44578</v>
      </c>
      <c r="H15" s="65">
        <f>G15+1</f>
        <v>44579</v>
      </c>
      <c r="I15" s="108" t="s">
        <v>27</v>
      </c>
      <c r="J15" s="94">
        <f>H15+3</f>
        <v>44582</v>
      </c>
      <c r="K15" s="110"/>
      <c r="L15" s="114"/>
      <c r="M15" s="5" t="s">
        <v>37</v>
      </c>
      <c r="N15" s="14" t="s">
        <v>95</v>
      </c>
      <c r="O15" s="34" t="s">
        <v>35</v>
      </c>
      <c r="P15" s="91">
        <f>P14+6</f>
        <v>44574</v>
      </c>
      <c r="Q15" s="91" t="s">
        <v>30</v>
      </c>
      <c r="R15" s="68">
        <f>P15+2</f>
        <v>44576</v>
      </c>
      <c r="S15" s="68">
        <f>P15+1</f>
        <v>44575</v>
      </c>
      <c r="T15" s="68">
        <f>S15</f>
        <v>44575</v>
      </c>
      <c r="U15" s="129" t="s">
        <v>38</v>
      </c>
      <c r="V15" s="91">
        <f>T15+3</f>
        <v>44578</v>
      </c>
      <c r="W15" s="143">
        <f>V15</f>
        <v>44578</v>
      </c>
    </row>
    <row r="16" spans="1:23" ht="15.95" customHeight="1" x14ac:dyDescent="0.15">
      <c r="A16" s="114"/>
      <c r="B16" s="15" t="s">
        <v>41</v>
      </c>
      <c r="C16" s="13" t="s">
        <v>98</v>
      </c>
      <c r="D16" s="33" t="s">
        <v>32</v>
      </c>
      <c r="E16" s="66">
        <f>E15+2</f>
        <v>44578</v>
      </c>
      <c r="F16" s="66">
        <f>E16+2</f>
        <v>44580</v>
      </c>
      <c r="G16" s="66">
        <f>F16</f>
        <v>44580</v>
      </c>
      <c r="H16" s="92">
        <f>G16+2</f>
        <v>44582</v>
      </c>
      <c r="I16" s="104" t="s">
        <v>27</v>
      </c>
      <c r="J16" s="67">
        <f>G16+4</f>
        <v>44584</v>
      </c>
      <c r="K16" s="123"/>
      <c r="L16" s="114"/>
      <c r="M16" s="138" t="s">
        <v>28</v>
      </c>
      <c r="N16" s="139" t="s">
        <v>114</v>
      </c>
      <c r="O16" s="38" t="s">
        <v>29</v>
      </c>
      <c r="P16" s="65">
        <f>P12+7</f>
        <v>44577</v>
      </c>
      <c r="Q16" s="65" t="s">
        <v>30</v>
      </c>
      <c r="R16" s="65">
        <f>T16+1</f>
        <v>44579</v>
      </c>
      <c r="S16" s="65" t="s">
        <v>30</v>
      </c>
      <c r="T16" s="65">
        <f>P16+1</f>
        <v>44578</v>
      </c>
      <c r="U16" s="76" t="s">
        <v>30</v>
      </c>
      <c r="V16" s="65">
        <f>R16+1</f>
        <v>44580</v>
      </c>
      <c r="W16" s="75" t="s">
        <v>30</v>
      </c>
    </row>
    <row r="17" spans="1:25" ht="15.95" customHeight="1" thickBot="1" x14ac:dyDescent="0.2">
      <c r="A17" s="114"/>
      <c r="B17" s="5" t="s">
        <v>34</v>
      </c>
      <c r="C17" s="14" t="s">
        <v>108</v>
      </c>
      <c r="D17" s="34" t="s">
        <v>35</v>
      </c>
      <c r="E17" s="91">
        <f>E15+3</f>
        <v>44579</v>
      </c>
      <c r="F17" s="68">
        <f>E17+3</f>
        <v>44582</v>
      </c>
      <c r="G17" s="68">
        <f>F17</f>
        <v>44582</v>
      </c>
      <c r="H17" s="68">
        <f>G17+1</f>
        <v>44583</v>
      </c>
      <c r="I17" s="129" t="s">
        <v>36</v>
      </c>
      <c r="J17" s="98">
        <f>H17+2</f>
        <v>44585</v>
      </c>
      <c r="L17" s="114"/>
      <c r="M17" s="15" t="s">
        <v>37</v>
      </c>
      <c r="N17" s="13" t="s">
        <v>115</v>
      </c>
      <c r="O17" s="33" t="s">
        <v>35</v>
      </c>
      <c r="P17" s="92">
        <f>P16+1</f>
        <v>44578</v>
      </c>
      <c r="Q17" s="92">
        <f>P17</f>
        <v>44578</v>
      </c>
      <c r="R17" s="66">
        <f>Q17+1</f>
        <v>44579</v>
      </c>
      <c r="S17" s="66">
        <f>R17</f>
        <v>44579</v>
      </c>
      <c r="T17" s="66">
        <f>S17+1</f>
        <v>44580</v>
      </c>
      <c r="U17" s="104">
        <f>T17</f>
        <v>44580</v>
      </c>
      <c r="V17" s="92">
        <f>U17+1</f>
        <v>44581</v>
      </c>
      <c r="W17" s="141" t="s">
        <v>30</v>
      </c>
    </row>
    <row r="18" spans="1:25" ht="15.95" customHeight="1" x14ac:dyDescent="0.15">
      <c r="A18" s="114"/>
      <c r="B18" s="10" t="s">
        <v>25</v>
      </c>
      <c r="C18" s="2" t="s">
        <v>125</v>
      </c>
      <c r="D18" s="6" t="s">
        <v>26</v>
      </c>
      <c r="E18" s="79">
        <f>E15+7</f>
        <v>44583</v>
      </c>
      <c r="F18" s="65">
        <f>E18+2</f>
        <v>44585</v>
      </c>
      <c r="G18" s="65">
        <f t="shared" ref="G18:G23" si="0">+F18</f>
        <v>44585</v>
      </c>
      <c r="H18" s="65">
        <f>G18+1</f>
        <v>44586</v>
      </c>
      <c r="I18" s="108" t="s">
        <v>27</v>
      </c>
      <c r="J18" s="94">
        <f>H18+3</f>
        <v>44589</v>
      </c>
      <c r="K18" s="123"/>
      <c r="L18" s="114"/>
      <c r="M18" s="15" t="s">
        <v>39</v>
      </c>
      <c r="N18" s="13" t="s">
        <v>99</v>
      </c>
      <c r="O18" s="33" t="s">
        <v>40</v>
      </c>
      <c r="P18" s="95">
        <f>P14+7</f>
        <v>44575</v>
      </c>
      <c r="Q18" s="95" t="s">
        <v>30</v>
      </c>
      <c r="R18" s="69">
        <f>P18+6</f>
        <v>44581</v>
      </c>
      <c r="S18" s="69" t="s">
        <v>30</v>
      </c>
      <c r="T18" s="69" t="s">
        <v>30</v>
      </c>
      <c r="U18" s="77">
        <f>R18</f>
        <v>44581</v>
      </c>
      <c r="V18" s="95">
        <f>U18+1</f>
        <v>44582</v>
      </c>
      <c r="W18" s="142" t="s">
        <v>30</v>
      </c>
    </row>
    <row r="19" spans="1:25" ht="15.95" customHeight="1" thickBot="1" x14ac:dyDescent="0.2">
      <c r="A19" s="114"/>
      <c r="B19" s="15" t="s">
        <v>31</v>
      </c>
      <c r="C19" s="13" t="s">
        <v>104</v>
      </c>
      <c r="D19" s="33" t="s">
        <v>32</v>
      </c>
      <c r="E19" s="90">
        <f>E18+1</f>
        <v>44584</v>
      </c>
      <c r="F19" s="71">
        <f>E19+2</f>
        <v>44586</v>
      </c>
      <c r="G19" s="71">
        <f t="shared" si="0"/>
        <v>44586</v>
      </c>
      <c r="H19" s="71">
        <f>G19+2</f>
        <v>44588</v>
      </c>
      <c r="I19" s="108" t="s">
        <v>27</v>
      </c>
      <c r="J19" s="94">
        <f>H19+2</f>
        <v>44590</v>
      </c>
      <c r="L19" s="114"/>
      <c r="M19" s="5" t="s">
        <v>37</v>
      </c>
      <c r="N19" s="14" t="s">
        <v>116</v>
      </c>
      <c r="O19" s="34" t="s">
        <v>35</v>
      </c>
      <c r="P19" s="91">
        <f>P18+6</f>
        <v>44581</v>
      </c>
      <c r="Q19" s="91" t="s">
        <v>30</v>
      </c>
      <c r="R19" s="68">
        <f>P19+2</f>
        <v>44583</v>
      </c>
      <c r="S19" s="68">
        <f>P19+1</f>
        <v>44582</v>
      </c>
      <c r="T19" s="68">
        <f>S19</f>
        <v>44582</v>
      </c>
      <c r="U19" s="129" t="s">
        <v>38</v>
      </c>
      <c r="V19" s="91">
        <f>T19+3</f>
        <v>44585</v>
      </c>
      <c r="W19" s="143">
        <f>V19</f>
        <v>44585</v>
      </c>
    </row>
    <row r="20" spans="1:25" ht="15.95" customHeight="1" thickBot="1" x14ac:dyDescent="0.2">
      <c r="A20" s="114"/>
      <c r="B20" s="5" t="s">
        <v>34</v>
      </c>
      <c r="C20" s="14" t="s">
        <v>126</v>
      </c>
      <c r="D20" s="34" t="s">
        <v>35</v>
      </c>
      <c r="E20" s="91">
        <f>E19+2</f>
        <v>44586</v>
      </c>
      <c r="F20" s="68">
        <f>E20+3</f>
        <v>44589</v>
      </c>
      <c r="G20" s="68">
        <f t="shared" ref="G20" si="1">+F20</f>
        <v>44589</v>
      </c>
      <c r="H20" s="68">
        <f>G20+1</f>
        <v>44590</v>
      </c>
      <c r="I20" s="129" t="s">
        <v>36</v>
      </c>
      <c r="J20" s="98">
        <f>H20+2</f>
        <v>44592</v>
      </c>
      <c r="L20" s="114"/>
      <c r="M20" s="138" t="s">
        <v>28</v>
      </c>
      <c r="N20" s="139" t="s">
        <v>135</v>
      </c>
      <c r="O20" s="38" t="s">
        <v>29</v>
      </c>
      <c r="P20" s="65">
        <f>P16+7</f>
        <v>44584</v>
      </c>
      <c r="Q20" s="65" t="s">
        <v>30</v>
      </c>
      <c r="R20" s="65">
        <f>T20+1</f>
        <v>44586</v>
      </c>
      <c r="S20" s="65" t="s">
        <v>30</v>
      </c>
      <c r="T20" s="65">
        <f>P20+1</f>
        <v>44585</v>
      </c>
      <c r="U20" s="76" t="s">
        <v>30</v>
      </c>
      <c r="V20" s="65">
        <f>R20+1</f>
        <v>44587</v>
      </c>
      <c r="W20" s="75" t="s">
        <v>30</v>
      </c>
    </row>
    <row r="21" spans="1:25" ht="15.95" customHeight="1" x14ac:dyDescent="0.15">
      <c r="A21" s="114"/>
      <c r="B21" s="10" t="s">
        <v>25</v>
      </c>
      <c r="C21" s="2" t="s">
        <v>127</v>
      </c>
      <c r="D21" s="6" t="s">
        <v>26</v>
      </c>
      <c r="E21" s="79">
        <f t="shared" ref="E21:F21" si="2">E18+7</f>
        <v>44590</v>
      </c>
      <c r="F21" s="65">
        <f t="shared" si="2"/>
        <v>44592</v>
      </c>
      <c r="G21" s="65">
        <f t="shared" si="0"/>
        <v>44592</v>
      </c>
      <c r="H21" s="65">
        <f>G21+1</f>
        <v>44593</v>
      </c>
      <c r="I21" s="108" t="s">
        <v>27</v>
      </c>
      <c r="J21" s="94">
        <f t="shared" ref="J21" si="3">J18+7</f>
        <v>44596</v>
      </c>
      <c r="L21" s="114"/>
      <c r="M21" s="15" t="s">
        <v>37</v>
      </c>
      <c r="N21" s="13" t="s">
        <v>137</v>
      </c>
      <c r="O21" s="33" t="s">
        <v>35</v>
      </c>
      <c r="P21" s="92">
        <f>P20+1</f>
        <v>44585</v>
      </c>
      <c r="Q21" s="92">
        <f>P21</f>
        <v>44585</v>
      </c>
      <c r="R21" s="66">
        <f>Q21+1</f>
        <v>44586</v>
      </c>
      <c r="S21" s="66">
        <f>R21</f>
        <v>44586</v>
      </c>
      <c r="T21" s="66">
        <f>S21+1</f>
        <v>44587</v>
      </c>
      <c r="U21" s="104">
        <f>T21</f>
        <v>44587</v>
      </c>
      <c r="V21" s="92">
        <f>T21+1</f>
        <v>44588</v>
      </c>
      <c r="W21" s="141" t="s">
        <v>30</v>
      </c>
    </row>
    <row r="22" spans="1:25" ht="15.95" customHeight="1" x14ac:dyDescent="0.15">
      <c r="A22" s="114"/>
      <c r="B22" s="15" t="s">
        <v>41</v>
      </c>
      <c r="C22" s="13" t="s">
        <v>104</v>
      </c>
      <c r="D22" s="33" t="s">
        <v>32</v>
      </c>
      <c r="E22" s="90">
        <f>E19+7</f>
        <v>44591</v>
      </c>
      <c r="F22" s="71">
        <f>F19+7</f>
        <v>44593</v>
      </c>
      <c r="G22" s="71">
        <f t="shared" si="0"/>
        <v>44593</v>
      </c>
      <c r="H22" s="71">
        <f>G22+2</f>
        <v>44595</v>
      </c>
      <c r="I22" s="108" t="s">
        <v>27</v>
      </c>
      <c r="J22" s="94">
        <f>J19+7</f>
        <v>44597</v>
      </c>
      <c r="L22" s="114"/>
      <c r="M22" s="15" t="s">
        <v>39</v>
      </c>
      <c r="N22" s="13" t="s">
        <v>108</v>
      </c>
      <c r="O22" s="33" t="s">
        <v>40</v>
      </c>
      <c r="P22" s="95">
        <f>P18+7</f>
        <v>44582</v>
      </c>
      <c r="Q22" s="95" t="s">
        <v>30</v>
      </c>
      <c r="R22" s="69">
        <f>U22</f>
        <v>44588</v>
      </c>
      <c r="S22" s="69" t="s">
        <v>27</v>
      </c>
      <c r="T22" s="69" t="s">
        <v>30</v>
      </c>
      <c r="U22" s="77">
        <f>P22+6</f>
        <v>44588</v>
      </c>
      <c r="V22" s="95">
        <f>U22+1</f>
        <v>44589</v>
      </c>
      <c r="W22" s="142" t="s">
        <v>30</v>
      </c>
    </row>
    <row r="23" spans="1:25" ht="15.95" customHeight="1" thickBot="1" x14ac:dyDescent="0.2">
      <c r="A23" s="114"/>
      <c r="B23" s="5" t="s">
        <v>34</v>
      </c>
      <c r="C23" s="14" t="s">
        <v>128</v>
      </c>
      <c r="D23" s="34" t="s">
        <v>35</v>
      </c>
      <c r="E23" s="91">
        <f>E20+7</f>
        <v>44593</v>
      </c>
      <c r="F23" s="68">
        <f>E23+3</f>
        <v>44596</v>
      </c>
      <c r="G23" s="68">
        <f t="shared" si="0"/>
        <v>44596</v>
      </c>
      <c r="H23" s="68">
        <f>G23+1</f>
        <v>44597</v>
      </c>
      <c r="I23" s="129" t="s">
        <v>36</v>
      </c>
      <c r="J23" s="98">
        <f>H23+2</f>
        <v>44599</v>
      </c>
      <c r="L23" s="114"/>
      <c r="M23" s="5" t="s">
        <v>37</v>
      </c>
      <c r="N23" s="14" t="s">
        <v>138</v>
      </c>
      <c r="O23" s="34" t="s">
        <v>35</v>
      </c>
      <c r="P23" s="91">
        <f>R22</f>
        <v>44588</v>
      </c>
      <c r="Q23" s="91" t="s">
        <v>30</v>
      </c>
      <c r="R23" s="68">
        <f>P23+2</f>
        <v>44590</v>
      </c>
      <c r="S23" s="68">
        <f>P23+1</f>
        <v>44589</v>
      </c>
      <c r="T23" s="68">
        <f>S23</f>
        <v>44589</v>
      </c>
      <c r="U23" s="129" t="s">
        <v>38</v>
      </c>
      <c r="V23" s="91">
        <f>T23+3</f>
        <v>44592</v>
      </c>
      <c r="W23" s="143">
        <f>V23</f>
        <v>44592</v>
      </c>
    </row>
    <row r="24" spans="1:25" ht="15.95" customHeight="1" x14ac:dyDescent="0.15">
      <c r="B24" s="149"/>
      <c r="D24" s="36"/>
      <c r="E24" s="80"/>
      <c r="F24" s="80"/>
      <c r="I24" s="99"/>
      <c r="J24" s="80"/>
      <c r="K24" s="80"/>
      <c r="L24" s="114"/>
      <c r="M24" s="138" t="s">
        <v>28</v>
      </c>
      <c r="N24" s="139" t="s">
        <v>136</v>
      </c>
      <c r="O24" s="38" t="s">
        <v>29</v>
      </c>
      <c r="P24" s="65">
        <f>P20+7</f>
        <v>44591</v>
      </c>
      <c r="Q24" s="65" t="s">
        <v>30</v>
      </c>
      <c r="R24" s="65">
        <f>T24+1</f>
        <v>44593</v>
      </c>
      <c r="S24" s="65" t="s">
        <v>30</v>
      </c>
      <c r="T24" s="65">
        <f>P24+1</f>
        <v>44592</v>
      </c>
      <c r="U24" s="76" t="s">
        <v>30</v>
      </c>
      <c r="V24" s="65">
        <f>R24+1</f>
        <v>44594</v>
      </c>
      <c r="W24" s="75" t="s">
        <v>30</v>
      </c>
    </row>
    <row r="25" spans="1:25" ht="15.95" customHeight="1" x14ac:dyDescent="0.15">
      <c r="B25" s="200" t="s">
        <v>42</v>
      </c>
      <c r="C25" s="200"/>
      <c r="D25" s="200"/>
      <c r="E25" s="200"/>
      <c r="F25" s="200"/>
      <c r="G25" s="200"/>
      <c r="H25" s="37"/>
      <c r="I25" s="37"/>
      <c r="J25" s="37"/>
      <c r="L25" s="114"/>
      <c r="M25" s="15" t="s">
        <v>37</v>
      </c>
      <c r="N25" s="13" t="s">
        <v>139</v>
      </c>
      <c r="O25" s="33" t="s">
        <v>35</v>
      </c>
      <c r="P25" s="92">
        <f>P24+1</f>
        <v>44592</v>
      </c>
      <c r="Q25" s="92">
        <f>P25</f>
        <v>44592</v>
      </c>
      <c r="R25" s="66">
        <f>P25+1</f>
        <v>44593</v>
      </c>
      <c r="S25" s="66">
        <f>R25</f>
        <v>44593</v>
      </c>
      <c r="T25" s="66">
        <f>S25+1</f>
        <v>44594</v>
      </c>
      <c r="U25" s="104">
        <f>T25</f>
        <v>44594</v>
      </c>
      <c r="V25" s="92">
        <f>T25+1</f>
        <v>44595</v>
      </c>
      <c r="W25" s="141" t="s">
        <v>30</v>
      </c>
    </row>
    <row r="26" spans="1:25" ht="15.95" customHeight="1" thickBot="1" x14ac:dyDescent="0.2">
      <c r="B26" s="200"/>
      <c r="C26" s="200"/>
      <c r="D26" s="200"/>
      <c r="E26" s="200"/>
      <c r="F26" s="200"/>
      <c r="G26" s="200"/>
      <c r="H26" s="37"/>
      <c r="L26" s="114"/>
      <c r="M26" s="15" t="s">
        <v>39</v>
      </c>
      <c r="N26" s="13" t="s">
        <v>126</v>
      </c>
      <c r="O26" s="33" t="s">
        <v>40</v>
      </c>
      <c r="P26" s="95">
        <f>P22+7</f>
        <v>44589</v>
      </c>
      <c r="Q26" s="95" t="s">
        <v>30</v>
      </c>
      <c r="R26" s="69">
        <f>U26</f>
        <v>44595</v>
      </c>
      <c r="S26" s="69" t="s">
        <v>30</v>
      </c>
      <c r="T26" s="69" t="s">
        <v>30</v>
      </c>
      <c r="U26" s="77">
        <f>P26+6</f>
        <v>44595</v>
      </c>
      <c r="V26" s="95">
        <f>U26+1</f>
        <v>44596</v>
      </c>
      <c r="W26" s="142" t="s">
        <v>30</v>
      </c>
    </row>
    <row r="27" spans="1:25" ht="15.95" customHeight="1" thickBot="1" x14ac:dyDescent="0.2">
      <c r="B27" s="3" t="s">
        <v>19</v>
      </c>
      <c r="C27" s="27" t="s">
        <v>13</v>
      </c>
      <c r="D27" s="28"/>
      <c r="E27" s="28" t="s">
        <v>14</v>
      </c>
      <c r="F27" s="25" t="s">
        <v>43</v>
      </c>
      <c r="G27" s="25" t="s">
        <v>44</v>
      </c>
      <c r="H27" s="27" t="s">
        <v>18</v>
      </c>
      <c r="I27" s="26" t="s">
        <v>14</v>
      </c>
      <c r="L27" s="114"/>
      <c r="M27" s="5" t="s">
        <v>37</v>
      </c>
      <c r="N27" s="14" t="s">
        <v>140</v>
      </c>
      <c r="O27" s="34" t="s">
        <v>35</v>
      </c>
      <c r="P27" s="91">
        <f>V25</f>
        <v>44595</v>
      </c>
      <c r="Q27" s="91" t="s">
        <v>30</v>
      </c>
      <c r="R27" s="68">
        <f>P27+2</f>
        <v>44597</v>
      </c>
      <c r="S27" s="68">
        <f>P27+1</f>
        <v>44596</v>
      </c>
      <c r="T27" s="68">
        <f>S27</f>
        <v>44596</v>
      </c>
      <c r="U27" s="129" t="s">
        <v>38</v>
      </c>
      <c r="V27" s="91">
        <f>T27+3</f>
        <v>44599</v>
      </c>
      <c r="W27" s="143">
        <f>V27</f>
        <v>44599</v>
      </c>
    </row>
    <row r="28" spans="1:25" ht="15.95" customHeight="1" x14ac:dyDescent="0.15">
      <c r="A28" s="114"/>
      <c r="B28" s="4" t="s">
        <v>45</v>
      </c>
      <c r="C28" s="13" t="s">
        <v>104</v>
      </c>
      <c r="D28" s="33" t="s">
        <v>35</v>
      </c>
      <c r="E28" s="144">
        <v>44570</v>
      </c>
      <c r="F28" s="66">
        <f>E28+2</f>
        <v>44572</v>
      </c>
      <c r="G28" s="69">
        <f>F28+2</f>
        <v>44574</v>
      </c>
      <c r="H28" s="101" t="s">
        <v>27</v>
      </c>
      <c r="I28" s="97">
        <f>G28+3</f>
        <v>44577</v>
      </c>
      <c r="L28" s="114"/>
      <c r="M28" s="16"/>
      <c r="R28" s="100"/>
      <c r="V28" s="89"/>
      <c r="W28" s="89"/>
    </row>
    <row r="29" spans="1:25" ht="15.95" customHeight="1" thickBot="1" x14ac:dyDescent="0.2">
      <c r="A29" s="114"/>
      <c r="B29" s="5" t="s">
        <v>34</v>
      </c>
      <c r="C29" s="14" t="s">
        <v>100</v>
      </c>
      <c r="D29" s="34" t="s">
        <v>35</v>
      </c>
      <c r="E29" s="102">
        <f>E28+2</f>
        <v>44572</v>
      </c>
      <c r="F29" s="70">
        <f>E29+2</f>
        <v>44574</v>
      </c>
      <c r="G29" s="68" t="s">
        <v>30</v>
      </c>
      <c r="H29" s="129" t="s">
        <v>36</v>
      </c>
      <c r="I29" s="98">
        <f>F29+4</f>
        <v>44578</v>
      </c>
      <c r="L29" s="114"/>
      <c r="M29" s="31"/>
    </row>
    <row r="30" spans="1:25" ht="15.95" customHeight="1" x14ac:dyDescent="0.15">
      <c r="B30" s="4" t="s">
        <v>45</v>
      </c>
      <c r="C30" s="13" t="s">
        <v>109</v>
      </c>
      <c r="D30" s="33" t="s">
        <v>35</v>
      </c>
      <c r="E30" s="92">
        <f>E28+7</f>
        <v>44577</v>
      </c>
      <c r="F30" s="66">
        <f>E30+2</f>
        <v>44579</v>
      </c>
      <c r="G30" s="95">
        <f>F30+2</f>
        <v>44581</v>
      </c>
      <c r="H30" s="101" t="s">
        <v>27</v>
      </c>
      <c r="I30" s="97">
        <f>G30+3</f>
        <v>44584</v>
      </c>
      <c r="L30" s="114"/>
      <c r="X30" s="113"/>
      <c r="Y30" s="113"/>
    </row>
    <row r="31" spans="1:25" ht="15.95" customHeight="1" thickBot="1" x14ac:dyDescent="0.2">
      <c r="A31" s="114"/>
      <c r="B31" s="5" t="s">
        <v>34</v>
      </c>
      <c r="C31" s="14" t="s">
        <v>110</v>
      </c>
      <c r="D31" s="34" t="s">
        <v>35</v>
      </c>
      <c r="E31" s="102">
        <f>E30+2</f>
        <v>44579</v>
      </c>
      <c r="F31" s="70">
        <f>E31+2</f>
        <v>44581</v>
      </c>
      <c r="G31" s="68" t="s">
        <v>30</v>
      </c>
      <c r="H31" s="129" t="s">
        <v>36</v>
      </c>
      <c r="I31" s="98">
        <f>F31+4</f>
        <v>44585</v>
      </c>
      <c r="L31" s="114"/>
      <c r="M31" s="198" t="s">
        <v>46</v>
      </c>
      <c r="N31" s="198"/>
      <c r="O31" s="198"/>
      <c r="P31" s="198"/>
      <c r="Q31" s="198"/>
      <c r="R31" s="198"/>
      <c r="S31" s="198"/>
      <c r="T31" s="198"/>
      <c r="U31" s="198"/>
      <c r="X31" s="113"/>
      <c r="Y31" s="113"/>
    </row>
    <row r="32" spans="1:25" ht="15.95" customHeight="1" x14ac:dyDescent="0.15">
      <c r="A32" s="114"/>
      <c r="B32" s="4" t="s">
        <v>45</v>
      </c>
      <c r="C32" s="13" t="s">
        <v>129</v>
      </c>
      <c r="D32" s="33" t="s">
        <v>35</v>
      </c>
      <c r="E32" s="92">
        <f>E30+7</f>
        <v>44584</v>
      </c>
      <c r="F32" s="66">
        <f t="shared" ref="F32" si="4">E32+2</f>
        <v>44586</v>
      </c>
      <c r="G32" s="69">
        <f>F32+2</f>
        <v>44588</v>
      </c>
      <c r="H32" s="101" t="s">
        <v>27</v>
      </c>
      <c r="I32" s="97">
        <f>G32+3</f>
        <v>44591</v>
      </c>
      <c r="L32" s="114"/>
      <c r="M32" s="198"/>
      <c r="N32" s="198"/>
      <c r="O32" s="198"/>
      <c r="P32" s="198"/>
      <c r="Q32" s="198"/>
      <c r="R32" s="198"/>
      <c r="S32" s="198"/>
      <c r="T32" s="198"/>
      <c r="U32" s="198"/>
      <c r="X32" s="113"/>
      <c r="Y32" s="113"/>
    </row>
    <row r="33" spans="1:25" ht="15.95" customHeight="1" thickBot="1" x14ac:dyDescent="0.2">
      <c r="A33" s="114"/>
      <c r="B33" s="5" t="s">
        <v>34</v>
      </c>
      <c r="C33" s="14" t="s">
        <v>130</v>
      </c>
      <c r="D33" s="34" t="s">
        <v>35</v>
      </c>
      <c r="E33" s="102">
        <f>E32+2</f>
        <v>44586</v>
      </c>
      <c r="F33" s="70">
        <f>E33+2</f>
        <v>44588</v>
      </c>
      <c r="G33" s="68" t="s">
        <v>30</v>
      </c>
      <c r="H33" s="129" t="s">
        <v>36</v>
      </c>
      <c r="I33" s="98">
        <f>F33+4</f>
        <v>44592</v>
      </c>
      <c r="L33" s="114"/>
      <c r="M33" s="198"/>
      <c r="N33" s="198"/>
      <c r="O33" s="198"/>
      <c r="P33" s="198"/>
      <c r="Q33" s="198"/>
      <c r="R33" s="198"/>
      <c r="S33" s="198"/>
      <c r="T33" s="198"/>
      <c r="U33" s="198"/>
      <c r="X33" s="113"/>
      <c r="Y33" s="113"/>
    </row>
    <row r="34" spans="1:25" ht="15.95" customHeight="1" x14ac:dyDescent="0.15">
      <c r="A34" s="114"/>
      <c r="B34" s="4" t="s">
        <v>45</v>
      </c>
      <c r="C34" s="13" t="s">
        <v>131</v>
      </c>
      <c r="D34" s="33" t="s">
        <v>35</v>
      </c>
      <c r="E34" s="66">
        <f>E32+7</f>
        <v>44591</v>
      </c>
      <c r="F34" s="66">
        <f t="shared" ref="F34" si="5">+E34+2</f>
        <v>44593</v>
      </c>
      <c r="G34" s="69">
        <f>+F34+2</f>
        <v>44595</v>
      </c>
      <c r="H34" s="101" t="s">
        <v>27</v>
      </c>
      <c r="I34" s="67">
        <f>G34+3</f>
        <v>44598</v>
      </c>
      <c r="J34" s="29"/>
      <c r="L34" s="114"/>
      <c r="T34" s="22"/>
      <c r="X34" s="113"/>
      <c r="Y34" s="113"/>
    </row>
    <row r="35" spans="1:25" ht="15.95" customHeight="1" thickBot="1" x14ac:dyDescent="0.2">
      <c r="A35" s="114"/>
      <c r="B35" s="5" t="s">
        <v>34</v>
      </c>
      <c r="C35" s="14" t="s">
        <v>132</v>
      </c>
      <c r="D35" s="34" t="s">
        <v>35</v>
      </c>
      <c r="E35" s="102">
        <f>E34+2</f>
        <v>44593</v>
      </c>
      <c r="F35" s="70">
        <f>E35+2</f>
        <v>44595</v>
      </c>
      <c r="G35" s="68" t="s">
        <v>30</v>
      </c>
      <c r="H35" s="129" t="s">
        <v>36</v>
      </c>
      <c r="I35" s="98">
        <f>F35+4</f>
        <v>44599</v>
      </c>
      <c r="J35" s="29"/>
      <c r="L35" s="114"/>
      <c r="M35" s="35" t="s">
        <v>52</v>
      </c>
      <c r="P35" s="22"/>
      <c r="Q35" s="22"/>
      <c r="S35" s="35" t="s">
        <v>53</v>
      </c>
      <c r="X35" s="113"/>
      <c r="Y35" s="113"/>
    </row>
    <row r="36" spans="1:25" ht="15.95" customHeight="1" x14ac:dyDescent="0.15">
      <c r="A36" s="114"/>
      <c r="B36" s="16"/>
      <c r="C36" s="99"/>
      <c r="D36" s="36"/>
      <c r="E36" s="145"/>
      <c r="F36" s="80"/>
      <c r="G36" s="80"/>
      <c r="H36" s="145"/>
      <c r="I36" s="145"/>
      <c r="J36" s="29"/>
      <c r="L36" s="114"/>
      <c r="M36" s="22" t="s">
        <v>55</v>
      </c>
      <c r="P36" s="22"/>
      <c r="Q36" s="22"/>
      <c r="S36" s="22" t="s">
        <v>56</v>
      </c>
      <c r="U36" s="53"/>
      <c r="X36" s="113"/>
      <c r="Y36" s="113"/>
    </row>
    <row r="37" spans="1:25" ht="15.95" customHeight="1" x14ac:dyDescent="0.15">
      <c r="A37" s="114"/>
      <c r="B37" s="203" t="s">
        <v>47</v>
      </c>
      <c r="C37" s="204"/>
      <c r="D37" s="204"/>
      <c r="E37" s="204"/>
      <c r="F37" s="37"/>
      <c r="G37" s="37"/>
      <c r="H37" s="37"/>
      <c r="L37" s="103"/>
      <c r="M37" s="22" t="s">
        <v>58</v>
      </c>
      <c r="P37" s="22"/>
      <c r="Q37" s="22"/>
      <c r="S37" s="22" t="s">
        <v>59</v>
      </c>
      <c r="U37" s="22" t="s">
        <v>60</v>
      </c>
      <c r="X37" s="113"/>
      <c r="Y37" s="113"/>
    </row>
    <row r="38" spans="1:25" ht="15.95" customHeight="1" thickBot="1" x14ac:dyDescent="0.2">
      <c r="A38" s="114"/>
      <c r="B38" s="205"/>
      <c r="C38" s="205"/>
      <c r="D38" s="205"/>
      <c r="E38" s="205"/>
      <c r="F38" s="23"/>
      <c r="G38" s="23"/>
      <c r="H38" s="23"/>
      <c r="I38" s="23"/>
      <c r="J38" s="29"/>
      <c r="L38" s="103"/>
      <c r="M38" s="22" t="s">
        <v>61</v>
      </c>
      <c r="X38" s="29"/>
      <c r="Y38" s="113"/>
    </row>
    <row r="39" spans="1:25" ht="15.95" customHeight="1" thickBot="1" x14ac:dyDescent="0.2">
      <c r="A39" s="114"/>
      <c r="B39" s="24" t="s">
        <v>19</v>
      </c>
      <c r="C39" s="59" t="s">
        <v>13</v>
      </c>
      <c r="D39" s="58"/>
      <c r="E39" s="25" t="s">
        <v>48</v>
      </c>
      <c r="F39" s="25" t="s">
        <v>49</v>
      </c>
      <c r="G39" s="25" t="s">
        <v>50</v>
      </c>
      <c r="H39" s="28" t="s">
        <v>51</v>
      </c>
      <c r="I39" s="26" t="s">
        <v>48</v>
      </c>
      <c r="J39" s="29"/>
      <c r="L39" s="103"/>
      <c r="M39" s="22" t="s">
        <v>62</v>
      </c>
      <c r="S39" s="35" t="s">
        <v>63</v>
      </c>
      <c r="X39" s="113"/>
      <c r="Y39" s="113"/>
    </row>
    <row r="40" spans="1:25" ht="15.95" customHeight="1" x14ac:dyDescent="0.15">
      <c r="A40" s="114"/>
      <c r="B40" s="15" t="s">
        <v>54</v>
      </c>
      <c r="C40" s="128" t="s">
        <v>98</v>
      </c>
      <c r="D40" s="11" t="s">
        <v>26</v>
      </c>
      <c r="E40" s="79">
        <v>44569</v>
      </c>
      <c r="F40" s="65">
        <f>E40+2</f>
        <v>44571</v>
      </c>
      <c r="G40" s="65">
        <f>F40</f>
        <v>44571</v>
      </c>
      <c r="H40" s="65" t="s">
        <v>30</v>
      </c>
      <c r="I40" s="105">
        <f>G40+2</f>
        <v>44573</v>
      </c>
      <c r="J40" s="87"/>
      <c r="L40" s="103"/>
      <c r="M40" s="22" t="s">
        <v>64</v>
      </c>
      <c r="S40" s="93" t="s">
        <v>65</v>
      </c>
      <c r="X40" s="29"/>
    </row>
    <row r="41" spans="1:25" ht="15.95" customHeight="1" x14ac:dyDescent="0.15">
      <c r="B41" s="15" t="s">
        <v>57</v>
      </c>
      <c r="C41" s="13" t="s">
        <v>96</v>
      </c>
      <c r="D41" s="8" t="s">
        <v>32</v>
      </c>
      <c r="E41" s="90">
        <f>E40+2</f>
        <v>44571</v>
      </c>
      <c r="F41" s="71">
        <f>E41+2</f>
        <v>44573</v>
      </c>
      <c r="G41" s="71">
        <f>F41</f>
        <v>44573</v>
      </c>
      <c r="H41" s="71" t="s">
        <v>30</v>
      </c>
      <c r="I41" s="109">
        <f>G41+3</f>
        <v>44576</v>
      </c>
      <c r="J41" s="150"/>
      <c r="S41" s="22" t="s">
        <v>66</v>
      </c>
      <c r="U41" s="22" t="s">
        <v>67</v>
      </c>
    </row>
    <row r="42" spans="1:25" ht="15.95" customHeight="1" thickBot="1" x14ac:dyDescent="0.2">
      <c r="B42" s="5" t="s">
        <v>54</v>
      </c>
      <c r="C42" s="7" t="s">
        <v>104</v>
      </c>
      <c r="D42" s="9" t="s">
        <v>26</v>
      </c>
      <c r="E42" s="96">
        <f>E41+2</f>
        <v>44573</v>
      </c>
      <c r="F42" s="73">
        <f>E42+2</f>
        <v>44575</v>
      </c>
      <c r="G42" s="73">
        <f>+F42</f>
        <v>44575</v>
      </c>
      <c r="H42" s="96">
        <f>G42+2</f>
        <v>44577</v>
      </c>
      <c r="I42" s="107">
        <f>G42+3</f>
        <v>44578</v>
      </c>
    </row>
    <row r="43" spans="1:25" ht="15.95" customHeight="1" x14ac:dyDescent="0.15">
      <c r="B43" s="15" t="s">
        <v>57</v>
      </c>
      <c r="C43" s="128" t="s">
        <v>112</v>
      </c>
      <c r="D43" s="11" t="s">
        <v>33</v>
      </c>
      <c r="E43" s="79">
        <f>I41</f>
        <v>44576</v>
      </c>
      <c r="F43" s="65">
        <f>E43+2</f>
        <v>44578</v>
      </c>
      <c r="G43" s="65">
        <f>F43</f>
        <v>44578</v>
      </c>
      <c r="H43" s="65" t="s">
        <v>30</v>
      </c>
      <c r="I43" s="105">
        <f>G43+2</f>
        <v>44580</v>
      </c>
      <c r="J43" s="150"/>
      <c r="L43" s="106"/>
      <c r="X43" s="29"/>
    </row>
    <row r="44" spans="1:25" ht="15.95" customHeight="1" x14ac:dyDescent="0.15">
      <c r="B44" s="15" t="s">
        <v>54</v>
      </c>
      <c r="C44" s="13" t="s">
        <v>111</v>
      </c>
      <c r="D44" s="8" t="s">
        <v>35</v>
      </c>
      <c r="E44" s="90">
        <f>E41+7</f>
        <v>44578</v>
      </c>
      <c r="F44" s="71">
        <f>F41+7</f>
        <v>44580</v>
      </c>
      <c r="G44" s="71">
        <f>F44</f>
        <v>44580</v>
      </c>
      <c r="H44" s="71" t="s">
        <v>30</v>
      </c>
      <c r="I44" s="109">
        <f>G44+3</f>
        <v>44583</v>
      </c>
      <c r="J44" s="150"/>
    </row>
    <row r="45" spans="1:25" ht="15.95" customHeight="1" thickBot="1" x14ac:dyDescent="0.2">
      <c r="B45" s="5" t="s">
        <v>57</v>
      </c>
      <c r="C45" s="7" t="s">
        <v>113</v>
      </c>
      <c r="D45" s="9" t="s">
        <v>33</v>
      </c>
      <c r="E45" s="96">
        <f>E44+2</f>
        <v>44580</v>
      </c>
      <c r="F45" s="73">
        <f>E45+2</f>
        <v>44582</v>
      </c>
      <c r="G45" s="73">
        <f t="shared" ref="G45:G51" si="6">+F45</f>
        <v>44582</v>
      </c>
      <c r="H45" s="96">
        <f>G45+2</f>
        <v>44584</v>
      </c>
      <c r="I45" s="107">
        <f>H45+1</f>
        <v>44585</v>
      </c>
    </row>
    <row r="46" spans="1:25" ht="15.95" customHeight="1" x14ac:dyDescent="0.15">
      <c r="A46" s="114"/>
      <c r="B46" s="15" t="s">
        <v>54</v>
      </c>
      <c r="C46" s="128" t="s">
        <v>129</v>
      </c>
      <c r="D46" s="11" t="s">
        <v>26</v>
      </c>
      <c r="E46" s="79">
        <f>I44</f>
        <v>44583</v>
      </c>
      <c r="F46" s="65">
        <f>E46+2</f>
        <v>44585</v>
      </c>
      <c r="G46" s="65">
        <f>F46</f>
        <v>44585</v>
      </c>
      <c r="H46" s="65" t="s">
        <v>30</v>
      </c>
      <c r="I46" s="105">
        <f>G46+2</f>
        <v>44587</v>
      </c>
      <c r="J46" s="111"/>
    </row>
    <row r="47" spans="1:25" ht="15.95" customHeight="1" x14ac:dyDescent="0.15">
      <c r="A47" s="114"/>
      <c r="B47" s="15" t="s">
        <v>57</v>
      </c>
      <c r="C47" s="13" t="s">
        <v>133</v>
      </c>
      <c r="D47" s="8" t="s">
        <v>32</v>
      </c>
      <c r="E47" s="71">
        <f>E44+7</f>
        <v>44585</v>
      </c>
      <c r="F47" s="71">
        <f t="shared" ref="F47:F51" si="7">+E47+2</f>
        <v>44587</v>
      </c>
      <c r="G47" s="71">
        <f t="shared" si="6"/>
        <v>44587</v>
      </c>
      <c r="H47" s="71" t="s">
        <v>30</v>
      </c>
      <c r="I47" s="72">
        <f>+G47+3</f>
        <v>44590</v>
      </c>
      <c r="J47" s="111"/>
      <c r="X47" s="29"/>
    </row>
    <row r="48" spans="1:25" ht="15.95" customHeight="1" thickBot="1" x14ac:dyDescent="0.2">
      <c r="A48" s="114"/>
      <c r="B48" s="5" t="s">
        <v>54</v>
      </c>
      <c r="C48" s="7" t="s">
        <v>131</v>
      </c>
      <c r="D48" s="9" t="s">
        <v>26</v>
      </c>
      <c r="E48" s="73">
        <f>+E47+2</f>
        <v>44587</v>
      </c>
      <c r="F48" s="73">
        <f t="shared" si="7"/>
        <v>44589</v>
      </c>
      <c r="G48" s="73">
        <f t="shared" si="6"/>
        <v>44589</v>
      </c>
      <c r="H48" s="73">
        <f>+G48+2</f>
        <v>44591</v>
      </c>
      <c r="I48" s="74">
        <f>+H48+1</f>
        <v>44592</v>
      </c>
    </row>
    <row r="49" spans="1:10" ht="15.95" customHeight="1" x14ac:dyDescent="0.15">
      <c r="A49" s="114"/>
      <c r="B49" s="15" t="s">
        <v>57</v>
      </c>
      <c r="C49" s="128" t="s">
        <v>90</v>
      </c>
      <c r="D49" s="11" t="s">
        <v>33</v>
      </c>
      <c r="E49" s="65">
        <f>I47</f>
        <v>44590</v>
      </c>
      <c r="F49" s="65">
        <f t="shared" si="7"/>
        <v>44592</v>
      </c>
      <c r="G49" s="65">
        <f t="shared" si="6"/>
        <v>44592</v>
      </c>
      <c r="H49" s="65" t="s">
        <v>30</v>
      </c>
      <c r="I49" s="75">
        <f>+G49+2</f>
        <v>44594</v>
      </c>
    </row>
    <row r="50" spans="1:10" ht="15.95" customHeight="1" x14ac:dyDescent="0.15">
      <c r="A50" s="114"/>
      <c r="B50" s="15" t="s">
        <v>54</v>
      </c>
      <c r="C50" s="13" t="s">
        <v>134</v>
      </c>
      <c r="D50" s="8" t="s">
        <v>35</v>
      </c>
      <c r="E50" s="71">
        <f>+E49+2</f>
        <v>44592</v>
      </c>
      <c r="F50" s="71">
        <f t="shared" si="7"/>
        <v>44594</v>
      </c>
      <c r="G50" s="71">
        <f t="shared" si="6"/>
        <v>44594</v>
      </c>
      <c r="H50" s="71" t="s">
        <v>30</v>
      </c>
      <c r="I50" s="72">
        <f>+G50+3</f>
        <v>44597</v>
      </c>
    </row>
    <row r="51" spans="1:10" ht="15.95" customHeight="1" thickBot="1" x14ac:dyDescent="0.2">
      <c r="A51" s="114"/>
      <c r="B51" s="5" t="s">
        <v>57</v>
      </c>
      <c r="C51" s="7" t="s">
        <v>91</v>
      </c>
      <c r="D51" s="9" t="s">
        <v>33</v>
      </c>
      <c r="E51" s="73">
        <f>+E50+2</f>
        <v>44594</v>
      </c>
      <c r="F51" s="73">
        <f t="shared" si="7"/>
        <v>44596</v>
      </c>
      <c r="G51" s="73">
        <f t="shared" si="6"/>
        <v>44596</v>
      </c>
      <c r="H51" s="73">
        <f>+G51+2</f>
        <v>44598</v>
      </c>
      <c r="I51" s="74">
        <f>+H51+1</f>
        <v>44599</v>
      </c>
    </row>
    <row r="52" spans="1:10" ht="15.95" customHeight="1" x14ac:dyDescent="0.15">
      <c r="A52" s="114"/>
      <c r="B52" s="149"/>
      <c r="J52" s="29"/>
    </row>
    <row r="53" spans="1:10" ht="15.95" customHeight="1" x14ac:dyDescent="0.15">
      <c r="A53" s="114"/>
      <c r="B53" s="16"/>
      <c r="J53" s="29"/>
    </row>
    <row r="54" spans="1:10" ht="15.95" customHeight="1" x14ac:dyDescent="0.15">
      <c r="A54" s="114"/>
      <c r="J54" s="29"/>
    </row>
    <row r="55" spans="1:10" ht="15.95" customHeight="1" x14ac:dyDescent="0.15">
      <c r="A55" s="114"/>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106"/>
    </row>
    <row r="102" spans="2:12" ht="14.25" x14ac:dyDescent="0.15">
      <c r="B102" s="31"/>
      <c r="C102" s="32"/>
      <c r="D102" s="32"/>
      <c r="E102" s="32"/>
      <c r="F102" s="32"/>
      <c r="G102" s="30"/>
      <c r="H102" s="31"/>
      <c r="I102" s="29"/>
      <c r="J102" s="16"/>
      <c r="K102" s="16"/>
      <c r="L102" s="119"/>
    </row>
    <row r="103" spans="2:12" x14ac:dyDescent="0.15">
      <c r="B103" s="31"/>
      <c r="C103" s="32"/>
      <c r="D103" s="32"/>
      <c r="E103" s="32"/>
      <c r="F103" s="32"/>
      <c r="G103" s="30"/>
      <c r="H103" s="31"/>
      <c r="I103" s="29"/>
      <c r="J103" s="29"/>
      <c r="K103" s="29"/>
      <c r="L103" s="106"/>
    </row>
    <row r="104" spans="2:12" x14ac:dyDescent="0.15">
      <c r="J104" s="29"/>
      <c r="K104" s="29"/>
      <c r="L104" s="106"/>
    </row>
    <row r="105" spans="2:12" x14ac:dyDescent="0.15">
      <c r="J105" s="29"/>
      <c r="K105" s="29"/>
      <c r="L105" s="106"/>
    </row>
    <row r="106" spans="2:12" x14ac:dyDescent="0.15">
      <c r="J106" s="29"/>
      <c r="K106" s="29"/>
      <c r="L106" s="106"/>
    </row>
    <row r="107" spans="2:12" x14ac:dyDescent="0.15">
      <c r="J107" s="29"/>
      <c r="K107" s="29"/>
      <c r="L107" s="106"/>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5"/>
  <sheetViews>
    <sheetView zoomScaleNormal="100" workbookViewId="0">
      <selection activeCell="C28" sqref="C28"/>
    </sheetView>
  </sheetViews>
  <sheetFormatPr defaultRowHeight="13.5" x14ac:dyDescent="0.15"/>
  <cols>
    <col min="1" max="1" width="4.875" style="114" customWidth="1"/>
    <col min="2" max="2" width="22.375" customWidth="1"/>
    <col min="3" max="3" width="7.125" customWidth="1"/>
    <col min="4" max="4" width="3.125" customWidth="1"/>
    <col min="5" max="12" width="14.75" customWidth="1"/>
    <col min="13" max="13" width="6.5" style="132" customWidth="1"/>
    <col min="14" max="14" width="13" customWidth="1"/>
    <col min="15" max="15" width="6.25" bestFit="1" customWidth="1"/>
    <col min="16" max="16" width="2.375" customWidth="1"/>
    <col min="17" max="17" width="11.125" customWidth="1"/>
    <col min="18" max="18" width="11" customWidth="1"/>
    <col min="19" max="19" width="10.5" bestFit="1" customWidth="1"/>
  </cols>
  <sheetData>
    <row r="2" spans="2:19" ht="34.5" x14ac:dyDescent="0.45">
      <c r="B2" s="84" t="s">
        <v>68</v>
      </c>
      <c r="C2" s="84"/>
      <c r="D2" s="84"/>
      <c r="E2" s="84"/>
      <c r="F2" s="84"/>
      <c r="G2" s="84"/>
      <c r="H2" s="84"/>
      <c r="I2" s="182" t="s">
        <v>69</v>
      </c>
      <c r="J2" s="82"/>
      <c r="K2" s="82"/>
      <c r="L2" s="82"/>
      <c r="M2" s="130"/>
      <c r="N2" s="82"/>
      <c r="O2" s="82"/>
      <c r="P2" s="82"/>
      <c r="S2" s="188">
        <v>44566</v>
      </c>
    </row>
    <row r="3" spans="2:19" ht="23.25" x14ac:dyDescent="0.35">
      <c r="B3" s="85"/>
      <c r="C3" s="50"/>
      <c r="D3" s="50"/>
      <c r="E3" s="50"/>
      <c r="F3" s="50"/>
      <c r="G3" s="50"/>
      <c r="H3" s="50"/>
      <c r="I3" s="50"/>
      <c r="J3" s="50" t="s">
        <v>70</v>
      </c>
      <c r="K3" s="50"/>
      <c r="L3" s="50"/>
      <c r="M3" s="131"/>
    </row>
    <row r="4" spans="2:19" ht="23.25" x14ac:dyDescent="0.35">
      <c r="B4" s="85"/>
      <c r="C4" s="50"/>
      <c r="D4" s="50"/>
      <c r="E4" s="50"/>
      <c r="F4" s="50"/>
      <c r="G4" s="50"/>
      <c r="H4" s="50"/>
      <c r="I4" s="50"/>
      <c r="J4" s="50"/>
      <c r="K4" s="50"/>
      <c r="L4" s="50"/>
      <c r="M4" s="131"/>
    </row>
    <row r="5" spans="2:19" ht="23.25" x14ac:dyDescent="0.35">
      <c r="B5" s="85"/>
      <c r="C5" s="50"/>
      <c r="D5" s="50"/>
      <c r="E5" s="50"/>
      <c r="F5" s="50"/>
      <c r="G5" s="50"/>
      <c r="H5" s="50"/>
      <c r="I5" s="50"/>
      <c r="J5" s="86"/>
      <c r="K5" s="86"/>
      <c r="L5" s="86"/>
    </row>
    <row r="6" spans="2:19" ht="19.5" x14ac:dyDescent="0.3">
      <c r="B6" s="29" t="s">
        <v>71</v>
      </c>
      <c r="C6" s="22"/>
      <c r="D6" s="22"/>
      <c r="E6" s="22"/>
      <c r="F6" s="20"/>
      <c r="G6" s="20"/>
      <c r="H6" s="20"/>
      <c r="I6" s="21"/>
      <c r="J6" s="21"/>
      <c r="K6" s="21"/>
      <c r="L6" s="21"/>
    </row>
    <row r="7" spans="2:19" ht="17.25" x14ac:dyDescent="0.15">
      <c r="B7" s="55" t="s">
        <v>72</v>
      </c>
      <c r="C7" s="56"/>
      <c r="D7" s="56"/>
      <c r="E7" s="56"/>
      <c r="F7" s="19" t="s">
        <v>73</v>
      </c>
      <c r="I7" s="64"/>
      <c r="L7" s="57"/>
    </row>
    <row r="8" spans="2:19" ht="14.25" x14ac:dyDescent="0.15">
      <c r="B8" s="55"/>
      <c r="C8" s="56"/>
      <c r="D8" s="56"/>
      <c r="E8" s="56"/>
      <c r="F8" s="56"/>
      <c r="G8" s="19"/>
      <c r="H8" s="19"/>
      <c r="I8" s="57"/>
      <c r="J8" s="57"/>
      <c r="K8" s="57"/>
      <c r="L8" s="57"/>
    </row>
    <row r="9" spans="2:19" ht="18.75" x14ac:dyDescent="0.3">
      <c r="B9" s="18"/>
      <c r="C9" s="17"/>
      <c r="D9" s="17"/>
      <c r="E9" s="17"/>
      <c r="F9" s="17"/>
      <c r="I9" s="39"/>
    </row>
    <row r="10" spans="2:19" ht="18.75" x14ac:dyDescent="0.3">
      <c r="B10" s="125" t="s">
        <v>74</v>
      </c>
      <c r="C10" s="17"/>
      <c r="D10" s="17"/>
      <c r="E10" s="17"/>
      <c r="F10" s="17"/>
      <c r="I10" s="39"/>
      <c r="M10"/>
    </row>
    <row r="11" spans="2:19" ht="13.5" customHeight="1" thickBot="1" x14ac:dyDescent="0.35">
      <c r="B11" s="125"/>
      <c r="C11" s="17"/>
      <c r="D11" s="17"/>
      <c r="E11" s="17"/>
      <c r="F11" s="17"/>
      <c r="I11" s="39"/>
      <c r="M11"/>
    </row>
    <row r="12" spans="2:19" ht="21" customHeight="1" thickBot="1" x14ac:dyDescent="0.25">
      <c r="B12" s="151" t="s">
        <v>19</v>
      </c>
      <c r="C12" s="152" t="s">
        <v>13</v>
      </c>
      <c r="D12" s="153"/>
      <c r="E12" s="154" t="s">
        <v>48</v>
      </c>
      <c r="F12" s="155" t="s">
        <v>16</v>
      </c>
      <c r="G12" s="155" t="s">
        <v>17</v>
      </c>
      <c r="H12" s="155" t="s">
        <v>75</v>
      </c>
      <c r="I12" s="155" t="s">
        <v>76</v>
      </c>
      <c r="J12" s="155" t="s">
        <v>77</v>
      </c>
      <c r="K12" s="155" t="s">
        <v>78</v>
      </c>
      <c r="L12" s="156" t="s">
        <v>48</v>
      </c>
      <c r="M12"/>
      <c r="O12" s="1" t="s">
        <v>84</v>
      </c>
    </row>
    <row r="13" spans="2:19" ht="21" customHeight="1" x14ac:dyDescent="0.2">
      <c r="B13" s="157" t="s">
        <v>79</v>
      </c>
      <c r="C13" s="158" t="s">
        <v>101</v>
      </c>
      <c r="D13" s="159" t="s">
        <v>35</v>
      </c>
      <c r="E13" s="170">
        <v>44205</v>
      </c>
      <c r="F13" s="170" t="s">
        <v>105</v>
      </c>
      <c r="G13" s="171" t="s">
        <v>38</v>
      </c>
      <c r="H13" s="171" t="s">
        <v>38</v>
      </c>
      <c r="I13" s="170" t="s">
        <v>38</v>
      </c>
      <c r="J13" s="170" t="s">
        <v>38</v>
      </c>
      <c r="K13" s="171" t="s">
        <v>38</v>
      </c>
      <c r="L13" s="172" t="s">
        <v>117</v>
      </c>
      <c r="M13"/>
    </row>
    <row r="14" spans="2:19" ht="21" customHeight="1" x14ac:dyDescent="0.2">
      <c r="B14" s="160" t="s">
        <v>80</v>
      </c>
      <c r="C14" s="161" t="s">
        <v>104</v>
      </c>
      <c r="D14" s="162" t="s">
        <v>35</v>
      </c>
      <c r="E14" s="173">
        <v>44206</v>
      </c>
      <c r="F14" s="173" t="s">
        <v>38</v>
      </c>
      <c r="G14" s="174" t="s">
        <v>105</v>
      </c>
      <c r="H14" s="174" t="s">
        <v>38</v>
      </c>
      <c r="I14" s="175" t="s">
        <v>38</v>
      </c>
      <c r="J14" s="175" t="s">
        <v>30</v>
      </c>
      <c r="K14" s="174" t="s">
        <v>106</v>
      </c>
      <c r="L14" s="176">
        <v>44212</v>
      </c>
      <c r="M14"/>
    </row>
    <row r="15" spans="2:19" ht="21" customHeight="1" thickBot="1" x14ac:dyDescent="0.25">
      <c r="B15" s="163" t="s">
        <v>81</v>
      </c>
      <c r="C15" s="164" t="s">
        <v>101</v>
      </c>
      <c r="D15" s="165" t="s">
        <v>35</v>
      </c>
      <c r="E15" s="177">
        <v>44206</v>
      </c>
      <c r="F15" s="177" t="s">
        <v>38</v>
      </c>
      <c r="G15" s="178" t="s">
        <v>38</v>
      </c>
      <c r="H15" s="178">
        <v>44207</v>
      </c>
      <c r="I15" s="178" t="s">
        <v>38</v>
      </c>
      <c r="J15" s="178" t="s">
        <v>102</v>
      </c>
      <c r="K15" s="178" t="s">
        <v>103</v>
      </c>
      <c r="L15" s="179">
        <v>44212</v>
      </c>
      <c r="M15"/>
    </row>
    <row r="16" spans="2:19" ht="21" customHeight="1" x14ac:dyDescent="0.2">
      <c r="B16" s="157" t="s">
        <v>80</v>
      </c>
      <c r="C16" s="158" t="s">
        <v>109</v>
      </c>
      <c r="D16" s="159" t="s">
        <v>35</v>
      </c>
      <c r="E16" s="170">
        <v>44212</v>
      </c>
      <c r="F16" s="170" t="s">
        <v>119</v>
      </c>
      <c r="G16" s="171" t="s">
        <v>38</v>
      </c>
      <c r="H16" s="171" t="s">
        <v>38</v>
      </c>
      <c r="I16" s="170" t="s">
        <v>38</v>
      </c>
      <c r="J16" s="170" t="s">
        <v>38</v>
      </c>
      <c r="K16" s="171" t="s">
        <v>38</v>
      </c>
      <c r="L16" s="172">
        <v>44219</v>
      </c>
      <c r="M16"/>
      <c r="O16" s="35" t="s">
        <v>52</v>
      </c>
    </row>
    <row r="17" spans="2:15" ht="21" customHeight="1" x14ac:dyDescent="0.2">
      <c r="B17" s="160" t="s">
        <v>79</v>
      </c>
      <c r="C17" s="168" t="s">
        <v>118</v>
      </c>
      <c r="D17" s="169" t="s">
        <v>35</v>
      </c>
      <c r="E17" s="180">
        <v>44213</v>
      </c>
      <c r="F17" s="180" t="s">
        <v>38</v>
      </c>
      <c r="G17" s="181" t="s">
        <v>119</v>
      </c>
      <c r="H17" s="181" t="s">
        <v>38</v>
      </c>
      <c r="I17" s="173" t="s">
        <v>38</v>
      </c>
      <c r="J17" s="173" t="s">
        <v>38</v>
      </c>
      <c r="K17" s="181" t="s">
        <v>121</v>
      </c>
      <c r="L17" s="176">
        <v>44219</v>
      </c>
      <c r="M17"/>
      <c r="O17" s="22" t="s">
        <v>55</v>
      </c>
    </row>
    <row r="18" spans="2:15" ht="21" customHeight="1" x14ac:dyDescent="0.2">
      <c r="B18" s="160" t="s">
        <v>81</v>
      </c>
      <c r="C18" s="161" t="s">
        <v>118</v>
      </c>
      <c r="D18" s="162" t="s">
        <v>35</v>
      </c>
      <c r="E18" s="173">
        <v>44213</v>
      </c>
      <c r="F18" s="173" t="s">
        <v>38</v>
      </c>
      <c r="G18" s="183"/>
      <c r="H18" s="183" t="s">
        <v>122</v>
      </c>
      <c r="I18" s="173" t="s">
        <v>123</v>
      </c>
      <c r="J18" s="173" t="s">
        <v>30</v>
      </c>
      <c r="K18" s="183" t="s">
        <v>38</v>
      </c>
      <c r="L18" s="184">
        <v>44216</v>
      </c>
      <c r="M18"/>
      <c r="O18" s="22" t="s">
        <v>58</v>
      </c>
    </row>
    <row r="19" spans="2:15" ht="21" customHeight="1" x14ac:dyDescent="0.2">
      <c r="B19" s="166" t="s">
        <v>82</v>
      </c>
      <c r="C19" s="167" t="s">
        <v>109</v>
      </c>
      <c r="D19" s="162" t="s">
        <v>35</v>
      </c>
      <c r="E19" s="173">
        <v>44213</v>
      </c>
      <c r="F19" s="173" t="s">
        <v>38</v>
      </c>
      <c r="G19" s="173" t="s">
        <v>38</v>
      </c>
      <c r="H19" s="173" t="s">
        <v>38</v>
      </c>
      <c r="I19" s="173" t="s">
        <v>38</v>
      </c>
      <c r="J19" s="173" t="s">
        <v>119</v>
      </c>
      <c r="K19" s="173" t="s">
        <v>120</v>
      </c>
      <c r="L19" s="184">
        <v>44219</v>
      </c>
      <c r="M19"/>
      <c r="N19" s="87"/>
      <c r="O19" s="22" t="s">
        <v>61</v>
      </c>
    </row>
    <row r="20" spans="2:15" ht="21" customHeight="1" thickBot="1" x14ac:dyDescent="0.25">
      <c r="B20" s="163" t="s">
        <v>81</v>
      </c>
      <c r="C20" s="185" t="s">
        <v>124</v>
      </c>
      <c r="D20" s="186" t="s">
        <v>35</v>
      </c>
      <c r="E20" s="178">
        <v>44216</v>
      </c>
      <c r="F20" s="178" t="s">
        <v>38</v>
      </c>
      <c r="G20" s="187" t="s">
        <v>38</v>
      </c>
      <c r="H20" s="187" t="s">
        <v>121</v>
      </c>
      <c r="I20" s="178" t="s">
        <v>38</v>
      </c>
      <c r="J20" s="178" t="s">
        <v>38</v>
      </c>
      <c r="K20" s="187" t="s">
        <v>38</v>
      </c>
      <c r="L20" s="179">
        <v>44219</v>
      </c>
      <c r="M20"/>
      <c r="O20" s="22" t="s">
        <v>62</v>
      </c>
    </row>
    <row r="21" spans="2:15" ht="21" customHeight="1" x14ac:dyDescent="0.2">
      <c r="B21" s="189" t="s">
        <v>81</v>
      </c>
      <c r="C21" s="190" t="s">
        <v>150</v>
      </c>
      <c r="D21" s="159" t="s">
        <v>35</v>
      </c>
      <c r="E21" s="170">
        <v>44584</v>
      </c>
      <c r="F21" s="170" t="s">
        <v>141</v>
      </c>
      <c r="G21" s="171" t="s">
        <v>38</v>
      </c>
      <c r="H21" s="171" t="s">
        <v>38</v>
      </c>
      <c r="I21" s="170" t="s">
        <v>38</v>
      </c>
      <c r="J21" s="170" t="s">
        <v>38</v>
      </c>
      <c r="K21" s="171" t="s">
        <v>38</v>
      </c>
      <c r="L21" s="172">
        <v>44591</v>
      </c>
      <c r="M21"/>
      <c r="O21" s="22" t="s">
        <v>88</v>
      </c>
    </row>
    <row r="22" spans="2:15" ht="21" customHeight="1" x14ac:dyDescent="0.2">
      <c r="B22" s="191" t="s">
        <v>80</v>
      </c>
      <c r="C22" s="192" t="s">
        <v>129</v>
      </c>
      <c r="D22" s="162" t="s">
        <v>35</v>
      </c>
      <c r="E22" s="173">
        <v>44585</v>
      </c>
      <c r="F22" s="173" t="s">
        <v>38</v>
      </c>
      <c r="G22" s="174" t="s">
        <v>141</v>
      </c>
      <c r="H22" s="174" t="s">
        <v>38</v>
      </c>
      <c r="I22" s="175" t="s">
        <v>38</v>
      </c>
      <c r="J22" s="175" t="s">
        <v>30</v>
      </c>
      <c r="K22" s="174" t="s">
        <v>142</v>
      </c>
      <c r="L22" s="176">
        <v>44591</v>
      </c>
      <c r="M22"/>
    </row>
    <row r="23" spans="2:15" ht="21" customHeight="1" thickBot="1" x14ac:dyDescent="0.25">
      <c r="B23" s="193" t="s">
        <v>79</v>
      </c>
      <c r="C23" s="164" t="s">
        <v>124</v>
      </c>
      <c r="D23" s="165" t="s">
        <v>35</v>
      </c>
      <c r="E23" s="177">
        <v>44585</v>
      </c>
      <c r="F23" s="177" t="s">
        <v>38</v>
      </c>
      <c r="G23" s="178" t="s">
        <v>38</v>
      </c>
      <c r="H23" s="178">
        <v>44586</v>
      </c>
      <c r="I23" s="178" t="s">
        <v>38</v>
      </c>
      <c r="J23" s="178" t="s">
        <v>144</v>
      </c>
      <c r="K23" s="178" t="s">
        <v>143</v>
      </c>
      <c r="L23" s="179">
        <v>44591</v>
      </c>
      <c r="M23"/>
      <c r="O23" s="35" t="s">
        <v>53</v>
      </c>
    </row>
    <row r="24" spans="2:15" ht="21" customHeight="1" x14ac:dyDescent="0.2">
      <c r="B24" s="189" t="s">
        <v>80</v>
      </c>
      <c r="C24" s="190" t="s">
        <v>131</v>
      </c>
      <c r="D24" s="159" t="s">
        <v>35</v>
      </c>
      <c r="E24" s="170">
        <v>44591</v>
      </c>
      <c r="F24" s="170" t="s">
        <v>145</v>
      </c>
      <c r="G24" s="171" t="s">
        <v>38</v>
      </c>
      <c r="H24" s="171" t="s">
        <v>38</v>
      </c>
      <c r="I24" s="170" t="s">
        <v>38</v>
      </c>
      <c r="J24" s="170" t="s">
        <v>38</v>
      </c>
      <c r="K24" s="171" t="s">
        <v>38</v>
      </c>
      <c r="L24" s="172">
        <v>44598</v>
      </c>
      <c r="M24"/>
      <c r="O24" s="29" t="s">
        <v>56</v>
      </c>
    </row>
    <row r="25" spans="2:15" ht="21" customHeight="1" x14ac:dyDescent="0.2">
      <c r="B25" s="191" t="s">
        <v>151</v>
      </c>
      <c r="C25" s="194" t="s">
        <v>152</v>
      </c>
      <c r="D25" s="169" t="s">
        <v>35</v>
      </c>
      <c r="E25" s="180">
        <v>44592</v>
      </c>
      <c r="F25" s="180" t="s">
        <v>38</v>
      </c>
      <c r="G25" s="181" t="s">
        <v>145</v>
      </c>
      <c r="H25" s="181" t="s">
        <v>38</v>
      </c>
      <c r="I25" s="173" t="s">
        <v>38</v>
      </c>
      <c r="J25" s="173" t="s">
        <v>38</v>
      </c>
      <c r="K25" s="181" t="s">
        <v>148</v>
      </c>
      <c r="L25" s="176">
        <v>44598</v>
      </c>
      <c r="M25"/>
      <c r="O25" s="22" t="s">
        <v>86</v>
      </c>
    </row>
    <row r="26" spans="2:15" ht="21" customHeight="1" x14ac:dyDescent="0.2">
      <c r="B26" s="191" t="s">
        <v>79</v>
      </c>
      <c r="C26" s="192" t="s">
        <v>150</v>
      </c>
      <c r="D26" s="162" t="s">
        <v>35</v>
      </c>
      <c r="E26" s="173">
        <v>44592</v>
      </c>
      <c r="F26" s="173" t="s">
        <v>38</v>
      </c>
      <c r="G26" s="183"/>
      <c r="H26" s="183" t="s">
        <v>146</v>
      </c>
      <c r="I26" s="173" t="s">
        <v>147</v>
      </c>
      <c r="J26" s="173" t="s">
        <v>30</v>
      </c>
      <c r="K26" s="183" t="s">
        <v>38</v>
      </c>
      <c r="L26" s="184">
        <v>44595</v>
      </c>
      <c r="M26"/>
      <c r="O26" s="29"/>
    </row>
    <row r="27" spans="2:15" ht="18" customHeight="1" x14ac:dyDescent="0.2">
      <c r="B27" s="195" t="s">
        <v>82</v>
      </c>
      <c r="C27" s="167" t="s">
        <v>131</v>
      </c>
      <c r="D27" s="162" t="s">
        <v>35</v>
      </c>
      <c r="E27" s="173">
        <v>44592</v>
      </c>
      <c r="F27" s="173" t="s">
        <v>38</v>
      </c>
      <c r="G27" s="173" t="s">
        <v>38</v>
      </c>
      <c r="H27" s="173" t="s">
        <v>38</v>
      </c>
      <c r="I27" s="173" t="s">
        <v>38</v>
      </c>
      <c r="J27" s="173" t="s">
        <v>145</v>
      </c>
      <c r="K27" s="173" t="s">
        <v>149</v>
      </c>
      <c r="L27" s="184">
        <v>44598</v>
      </c>
      <c r="M27"/>
      <c r="O27" s="22" t="s">
        <v>87</v>
      </c>
    </row>
    <row r="28" spans="2:15" ht="18" customHeight="1" thickBot="1" x14ac:dyDescent="0.25">
      <c r="B28" s="193" t="s">
        <v>79</v>
      </c>
      <c r="C28" s="196" t="s">
        <v>152</v>
      </c>
      <c r="D28" s="186" t="s">
        <v>35</v>
      </c>
      <c r="E28" s="178">
        <v>44595</v>
      </c>
      <c r="F28" s="178" t="s">
        <v>38</v>
      </c>
      <c r="G28" s="187" t="s">
        <v>38</v>
      </c>
      <c r="H28" s="187" t="s">
        <v>148</v>
      </c>
      <c r="I28" s="178" t="s">
        <v>38</v>
      </c>
      <c r="J28" s="178" t="s">
        <v>38</v>
      </c>
      <c r="K28" s="187" t="s">
        <v>38</v>
      </c>
      <c r="L28" s="179">
        <v>44598</v>
      </c>
      <c r="M28"/>
    </row>
    <row r="29" spans="2:15" ht="18" customHeight="1" x14ac:dyDescent="0.15">
      <c r="B29" s="197"/>
      <c r="C29" s="146"/>
      <c r="D29" s="147"/>
      <c r="E29" s="148"/>
      <c r="F29" s="148"/>
      <c r="G29" s="148"/>
      <c r="H29" s="148"/>
      <c r="I29" s="148"/>
      <c r="J29" s="148"/>
      <c r="K29" s="148"/>
      <c r="L29" s="148"/>
      <c r="M29"/>
      <c r="O29" s="35" t="s">
        <v>63</v>
      </c>
    </row>
    <row r="30" spans="2:15" ht="18" customHeight="1" x14ac:dyDescent="0.15">
      <c r="B30" s="16"/>
      <c r="C30" s="146"/>
      <c r="D30" s="147"/>
      <c r="E30" s="148"/>
      <c r="F30" s="148"/>
      <c r="G30" s="148"/>
      <c r="H30" s="148"/>
      <c r="I30" s="148"/>
      <c r="J30" s="148"/>
      <c r="K30" s="148"/>
      <c r="L30" s="148"/>
      <c r="M30"/>
      <c r="O30" s="127" t="s">
        <v>89</v>
      </c>
    </row>
    <row r="31" spans="2:15" ht="18" customHeight="1" x14ac:dyDescent="0.15">
      <c r="L31" s="148"/>
      <c r="M31"/>
      <c r="O31" s="22" t="s">
        <v>66</v>
      </c>
    </row>
    <row r="32" spans="2:15" ht="21" thickBot="1" x14ac:dyDescent="0.25">
      <c r="B32" s="55" t="s">
        <v>83</v>
      </c>
      <c r="C32" s="40"/>
      <c r="D32" s="36"/>
      <c r="E32" s="37"/>
      <c r="F32" s="37"/>
      <c r="G32" s="37"/>
      <c r="H32" s="37"/>
      <c r="J32" s="148"/>
      <c r="K32" s="148"/>
      <c r="L32" s="124"/>
      <c r="O32" s="22" t="s">
        <v>67</v>
      </c>
    </row>
    <row r="33" spans="2:20" ht="18" customHeight="1" x14ac:dyDescent="0.2">
      <c r="B33" s="41" t="s">
        <v>85</v>
      </c>
      <c r="C33" s="42"/>
      <c r="D33" s="42"/>
      <c r="E33" s="42"/>
      <c r="F33" s="42"/>
      <c r="G33" s="42"/>
      <c r="H33" s="42"/>
      <c r="I33" s="43"/>
      <c r="L33" s="124"/>
      <c r="S33" s="124"/>
      <c r="T33" s="124"/>
    </row>
    <row r="34" spans="2:20" ht="18" customHeight="1" x14ac:dyDescent="0.2">
      <c r="B34" s="44" t="s">
        <v>7</v>
      </c>
      <c r="C34" s="29"/>
      <c r="D34" s="29"/>
      <c r="E34" s="29"/>
      <c r="F34" s="29"/>
      <c r="G34" s="29"/>
      <c r="H34" s="29"/>
      <c r="I34" s="45"/>
      <c r="N34" s="29"/>
      <c r="S34" s="124"/>
      <c r="T34" s="124"/>
    </row>
    <row r="35" spans="2:20" ht="18" customHeight="1" thickBot="1" x14ac:dyDescent="0.25">
      <c r="B35" s="46" t="s">
        <v>9</v>
      </c>
      <c r="C35" s="47"/>
      <c r="D35" s="48"/>
      <c r="E35" s="47"/>
      <c r="F35" s="47"/>
      <c r="G35" s="47"/>
      <c r="H35" s="47"/>
      <c r="I35" s="54"/>
      <c r="N35" s="22"/>
      <c r="S35" s="124"/>
      <c r="T35" s="124"/>
    </row>
    <row r="36" spans="2:20" ht="18" customHeight="1" x14ac:dyDescent="0.2">
      <c r="M36" s="133"/>
      <c r="N36" s="22"/>
      <c r="S36" s="124"/>
      <c r="T36" s="124"/>
    </row>
    <row r="37" spans="2:20" ht="18" customHeight="1" x14ac:dyDescent="0.2">
      <c r="J37" s="124"/>
      <c r="M37" s="134"/>
      <c r="N37" s="22"/>
      <c r="S37" s="22"/>
    </row>
    <row r="38" spans="2:20" ht="18" customHeight="1" x14ac:dyDescent="0.2">
      <c r="J38" s="124"/>
      <c r="M38" s="134"/>
      <c r="N38" s="22"/>
      <c r="O38" s="22"/>
      <c r="S38" s="22"/>
    </row>
    <row r="39" spans="2:20" ht="18" customHeight="1" x14ac:dyDescent="0.15">
      <c r="M39" s="134"/>
      <c r="S39" s="22"/>
    </row>
    <row r="40" spans="2:20" ht="18" customHeight="1" x14ac:dyDescent="0.2">
      <c r="S40" s="78"/>
    </row>
    <row r="41" spans="2:20" ht="18" customHeight="1" x14ac:dyDescent="0.15">
      <c r="L41" s="22"/>
      <c r="S41" s="23"/>
    </row>
    <row r="42" spans="2:20" ht="18" customHeight="1" x14ac:dyDescent="0.2">
      <c r="K42" s="124"/>
      <c r="L42" s="126"/>
    </row>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1" ht="18" customHeight="1" x14ac:dyDescent="0.15"/>
    <row r="50" spans="11:11" ht="18" customHeight="1" x14ac:dyDescent="0.15"/>
    <row r="51" spans="11:11" ht="18" customHeight="1" x14ac:dyDescent="0.15"/>
    <row r="53" spans="11:11" ht="13.5" customHeight="1" x14ac:dyDescent="0.15"/>
    <row r="56" spans="11:11" x14ac:dyDescent="0.15">
      <c r="K56" s="29"/>
    </row>
    <row r="65" spans="12:12" x14ac:dyDescent="0.15">
      <c r="L65" s="29"/>
    </row>
  </sheetData>
  <phoneticPr fontId="20"/>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8" ma:contentTypeDescription="新しいドキュメントを作成します。" ma:contentTypeScope="" ma:versionID="7a72de6df46e093ac3ace1a52755d661">
  <xsd:schema xmlns:xsd="http://www.w3.org/2001/XMLSchema" xmlns:xs="http://www.w3.org/2001/XMLSchema" xmlns:p="http://schemas.microsoft.com/office/2006/metadata/properties" xmlns:ns2="07d6620f-3d53-499f-a90d-6eca919dc988" targetNamespace="http://schemas.microsoft.com/office/2006/metadata/properties" ma:root="true" ma:fieldsID="405445d03d2521d3b7ead7654db9aff1" ns2:_="">
    <xsd:import namespace="07d6620f-3d53-499f-a90d-6eca919dc98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1E2916-D535-4BA0-9F94-F31EA807B2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purl.org/dc/dcmitype/"/>
    <ds:schemaRef ds:uri="07d6620f-3d53-499f-a90d-6eca919dc98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2022-01-05T06:59:15Z</cp:lastPrinted>
  <dcterms:created xsi:type="dcterms:W3CDTF">2017-07-04T04:54:27Z</dcterms:created>
  <dcterms:modified xsi:type="dcterms:W3CDTF">2022-01-06T03:01:21Z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