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78371D49-D7E0-4B9F-ADCA-3BDCAEA672AC}"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P14" i="2" l="1"/>
  <c r="E29" i="1"/>
  <c r="P13" i="1" l="1"/>
  <c r="U13" i="1" s="1"/>
  <c r="V13" i="1" s="1"/>
  <c r="Q12" i="2"/>
  <c r="R12" i="2" s="1"/>
  <c r="P13" i="2" s="1"/>
  <c r="Q13" i="2" s="1"/>
  <c r="P16" i="1"/>
  <c r="R16" i="1" s="1"/>
  <c r="P15" i="1"/>
  <c r="F29" i="1"/>
  <c r="R12" i="1"/>
  <c r="E30" i="1"/>
  <c r="F12" i="1"/>
  <c r="Q14" i="2" l="1"/>
  <c r="R14" i="2" s="1"/>
  <c r="P15" i="2" s="1"/>
  <c r="Q15" i="2" s="1"/>
  <c r="R15" i="2" s="1"/>
  <c r="P16" i="2" s="1"/>
  <c r="Q16" i="2" s="1"/>
  <c r="R16" i="2" s="1"/>
  <c r="P17" i="2" s="1"/>
  <c r="Q17" i="2" s="1"/>
  <c r="R17" i="2" s="1"/>
  <c r="P18" i="2" s="1"/>
  <c r="Q18" i="2" s="1"/>
  <c r="R18" i="2" s="1"/>
  <c r="P19" i="2" s="1"/>
  <c r="Q19" i="2" s="1"/>
  <c r="R19" i="2" s="1"/>
  <c r="R13" i="2"/>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<sst xmlns="http://schemas.openxmlformats.org/spreadsheetml/2006/main" count="474" uniqueCount="166">
  <si>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</si>
  <si>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</si>
  <si>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</si>
  <si>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</si>
  <si>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</si>
  <si>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</si>
  <si>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</si>
  <si>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</si>
  <si>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</si>
  <si>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</si>
  <si>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</si>
  <si>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</si>
  <si>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</si>
  <si>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</si>
  <si>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</si>
  <si>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</si>
  <si>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</si>
  <si>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</si>
  <si>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</si>
  <si>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</si>
  <si>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</si>
  <si>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</si>
  <si>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</si>
  <si>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</si>
  <si>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</si>
  <si>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</si>
  <si>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</si>
  <si>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</si>
  <si>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</si>
  <si>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</si>
  <si>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</si>
  <si>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</si>
  <si>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</si>
  <si>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</si>
  <si>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</si>
  <si>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</si>
  <si>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</si>
  <si>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</si>
  <si>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</si>
  <si>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</si>
  <si>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</si>
  <si>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</si>
  <si>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</si>
  <si>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</si>
  <si>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</si>
  <si>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</si>
  <si>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</si>
  <si>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</si>
  <si>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</si>
  <si>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</si>
  <si>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</si>
  <si>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</si>
  <si>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</si>
  <si>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</si>
  <si>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</si>
  <si>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</si>
  <si>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</si>
  <si>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</si>
  <si>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</si>
  <si>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</si>
  <si>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</si>
  <si>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</si>
  <si>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</si>
  <si>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</si>
  <si>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</si>
  <si>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</si>
  <si>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</si>
  <si>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</si>
  <si>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</si>
  <si>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</si>
  <si>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</si>
  <si>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</si>
  <si>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</si>
  <si>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</si>
  <si>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</si>
  <si>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</si>
  <si>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</si>
  <si>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</si>
  <si>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</si>
  <si>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</si>
  <si>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</si>
  <si>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</si>
  <si>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</si>
  <si>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</si>
  <si>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</si>
  <si>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</si>
  <si>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</si>
  <si>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</si>
  <si>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</si>
  <si>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</si>
  <si>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</si>
  <si>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</si>
  <si>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</si>
  <si>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</si>
  <si>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</si>
  <si>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</si>
  <si>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</si>
  <si>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</si>
  <si>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2115</t>
    <phoneticPr fontId="20"/>
  </si>
  <si>
    <t>0063</t>
    <phoneticPr fontId="20"/>
  </si>
  <si>
    <t>0077</t>
    <phoneticPr fontId="20"/>
  </si>
  <si>
    <t>0198</t>
    <phoneticPr fontId="2"/>
  </si>
  <si>
    <t>2116</t>
    <phoneticPr fontId="20"/>
  </si>
  <si>
    <t>0078</t>
    <phoneticPr fontId="20"/>
  </si>
  <si>
    <t>2126</t>
    <phoneticPr fontId="20"/>
  </si>
  <si>
    <t>2133</t>
    <phoneticPr fontId="20"/>
  </si>
  <si>
    <t>0040</t>
    <phoneticPr fontId="2"/>
  </si>
  <si>
    <t>2134</t>
    <phoneticPr fontId="20"/>
  </si>
  <si>
    <t>2146</t>
    <phoneticPr fontId="20"/>
  </si>
  <si>
    <t>2155</t>
    <phoneticPr fontId="20"/>
  </si>
  <si>
    <t>0198</t>
    <phoneticPr fontId="20"/>
  </si>
  <si>
    <t>0199</t>
    <phoneticPr fontId="20"/>
  </si>
  <si>
    <t>0064</t>
    <phoneticPr fontId="20"/>
  </si>
  <si>
    <t>6/30-7/1</t>
    <phoneticPr fontId="20"/>
  </si>
  <si>
    <t>6/30-30</t>
    <phoneticPr fontId="20"/>
  </si>
  <si>
    <t>7/1-1</t>
    <phoneticPr fontId="20"/>
  </si>
  <si>
    <t>7/1-2</t>
    <phoneticPr fontId="20"/>
  </si>
  <si>
    <t>7/2-2</t>
    <phoneticPr fontId="20"/>
  </si>
  <si>
    <t>釜山新港</t>
    <rPh sb="0" eb="4">
      <t>プサンシンコウ</t>
    </rPh>
    <phoneticPr fontId="20"/>
  </si>
  <si>
    <t>-</t>
    <phoneticPr fontId="20"/>
  </si>
  <si>
    <t>0199</t>
    <phoneticPr fontId="2"/>
  </si>
  <si>
    <t>0079</t>
    <phoneticPr fontId="20"/>
  </si>
  <si>
    <t>2127</t>
    <phoneticPr fontId="20"/>
  </si>
  <si>
    <t>0041</t>
    <phoneticPr fontId="20"/>
  </si>
  <si>
    <t>2135</t>
    <phoneticPr fontId="2"/>
  </si>
  <si>
    <t>0042</t>
    <phoneticPr fontId="20"/>
  </si>
  <si>
    <t>2148</t>
    <phoneticPr fontId="20"/>
  </si>
  <si>
    <t>2157</t>
    <phoneticPr fontId="20"/>
  </si>
  <si>
    <t>0200</t>
    <phoneticPr fontId="20"/>
  </si>
  <si>
    <t>0201</t>
    <phoneticPr fontId="20"/>
  </si>
  <si>
    <t>7/7-8</t>
    <phoneticPr fontId="20"/>
  </si>
  <si>
    <t>7/8-9</t>
    <phoneticPr fontId="20"/>
  </si>
  <si>
    <t>7/9-9</t>
    <phoneticPr fontId="20"/>
  </si>
  <si>
    <t>0200</t>
    <phoneticPr fontId="2"/>
  </si>
  <si>
    <t>2117</t>
    <phoneticPr fontId="20"/>
  </si>
  <si>
    <t>0080</t>
    <phoneticPr fontId="20"/>
  </si>
  <si>
    <t>SKIP</t>
    <phoneticPr fontId="2"/>
  </si>
  <si>
    <t>2128</t>
    <phoneticPr fontId="20"/>
  </si>
  <si>
    <t>2136</t>
    <phoneticPr fontId="20"/>
  </si>
  <si>
    <t>0043</t>
    <phoneticPr fontId="2"/>
  </si>
  <si>
    <t>2137</t>
    <phoneticPr fontId="20"/>
  </si>
  <si>
    <t>2150</t>
    <phoneticPr fontId="20"/>
  </si>
  <si>
    <t>2159</t>
    <phoneticPr fontId="20"/>
  </si>
  <si>
    <t>0202</t>
    <phoneticPr fontId="20"/>
  </si>
  <si>
    <t>0203</t>
    <phoneticPr fontId="20"/>
  </si>
  <si>
    <t>0065</t>
    <phoneticPr fontId="20"/>
  </si>
  <si>
    <t>7/14-15</t>
    <phoneticPr fontId="20"/>
  </si>
  <si>
    <t>7/14-14</t>
    <phoneticPr fontId="20"/>
  </si>
  <si>
    <t>7/15-15</t>
    <phoneticPr fontId="20"/>
  </si>
  <si>
    <t>7/15-16</t>
    <phoneticPr fontId="20"/>
  </si>
  <si>
    <t>7/16-16</t>
    <phoneticPr fontId="20"/>
  </si>
  <si>
    <t>0201</t>
    <phoneticPr fontId="2"/>
  </si>
  <si>
    <t>0081</t>
    <phoneticPr fontId="20"/>
  </si>
  <si>
    <t>SKIP</t>
    <phoneticPr fontId="2"/>
  </si>
  <si>
    <t>2129</t>
    <phoneticPr fontId="20"/>
  </si>
  <si>
    <t>0044</t>
    <phoneticPr fontId="20"/>
  </si>
  <si>
    <t>2138</t>
    <phoneticPr fontId="2"/>
  </si>
  <si>
    <t>0045</t>
    <phoneticPr fontId="20"/>
  </si>
  <si>
    <t>2152</t>
    <phoneticPr fontId="20"/>
  </si>
  <si>
    <t>2161</t>
    <phoneticPr fontId="20"/>
  </si>
  <si>
    <t>0204</t>
    <phoneticPr fontId="20"/>
  </si>
  <si>
    <t>0205</t>
    <phoneticPr fontId="20"/>
  </si>
  <si>
    <t>7/21-22</t>
    <phoneticPr fontId="20"/>
  </si>
  <si>
    <t>7/23-23</t>
    <phoneticPr fontId="20"/>
  </si>
  <si>
    <t>7/22-23</t>
    <phoneticPr fontId="20"/>
  </si>
  <si>
    <t>0066</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</si>
</sst>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B50" sqref="B5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08">
        <v>44370</v>
      </c>
      <c r="U2" s="208"/>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5" t="s">
        <v>57</v>
      </c>
      <c r="C8" s="216"/>
      <c r="D8" s="216"/>
      <c r="E8" s="216"/>
      <c r="F8" s="216"/>
      <c r="G8" s="216"/>
      <c r="H8" s="216"/>
      <c r="I8" s="216"/>
      <c r="J8" s="216"/>
      <c r="M8" s="155" t="s">
        <v>20</v>
      </c>
      <c r="N8" s="50"/>
      <c r="O8" s="51"/>
      <c r="P8" s="50"/>
      <c r="Q8" s="50"/>
      <c r="R8" s="50"/>
      <c r="S8" s="50"/>
      <c r="T8" s="70"/>
    </row>
    <row r="9" spans="1:23" ht="19.5" x14ac:dyDescent="0.3">
      <c r="B9" s="209" t="s">
        <v>34</v>
      </c>
      <c r="C9" s="210"/>
      <c r="D9" s="210"/>
      <c r="E9" s="210"/>
      <c r="F9" s="22"/>
      <c r="G9" s="22"/>
      <c r="H9" s="22"/>
      <c r="I9" s="22"/>
      <c r="M9" s="212" t="s">
        <v>82</v>
      </c>
      <c r="N9" s="209"/>
      <c r="O9" s="209"/>
      <c r="P9" s="209"/>
      <c r="Q9" s="209"/>
      <c r="R9" s="209"/>
      <c r="S9" s="209"/>
      <c r="T9" s="209"/>
      <c r="U9" s="209"/>
      <c r="V9" s="209"/>
      <c r="W9" s="200"/>
    </row>
    <row r="10" spans="1:23" ht="15.95" customHeight="1" thickBot="1" x14ac:dyDescent="0.3">
      <c r="B10" s="211"/>
      <c r="C10" s="211"/>
      <c r="D10" s="211"/>
      <c r="E10" s="211"/>
      <c r="F10" s="31"/>
      <c r="G10" s="31"/>
      <c r="H10" s="1"/>
      <c r="I10" s="34"/>
      <c r="J10" s="31"/>
      <c r="M10" s="209"/>
      <c r="N10" s="209"/>
      <c r="O10" s="209"/>
      <c r="P10" s="209"/>
      <c r="Q10" s="209"/>
      <c r="R10" s="209"/>
      <c r="S10" s="209"/>
      <c r="T10" s="209"/>
      <c r="U10" s="209"/>
      <c r="V10" s="209"/>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118</v>
      </c>
      <c r="R11" s="26" t="s">
        <v>12</v>
      </c>
      <c r="S11" s="26" t="s">
        <v>14</v>
      </c>
      <c r="T11" s="26" t="s">
        <v>13</v>
      </c>
      <c r="U11" s="28" t="s">
        <v>15</v>
      </c>
      <c r="V11" s="26" t="s">
        <v>46</v>
      </c>
      <c r="W11" s="26" t="s">
        <v>118</v>
      </c>
    </row>
    <row r="12" spans="1:23" ht="15.95" customHeight="1" x14ac:dyDescent="0.15">
      <c r="A12" s="125"/>
      <c r="B12" s="10" t="s">
        <v>85</v>
      </c>
      <c r="C12" s="2" t="s">
        <v>101</v>
      </c>
      <c r="D12" s="6" t="s">
        <v>56</v>
      </c>
      <c r="E12" s="86">
        <v>44373</v>
      </c>
      <c r="F12" s="86">
        <f>E12+2</f>
        <v>44375</v>
      </c>
      <c r="G12" s="72">
        <f>F12</f>
        <v>44375</v>
      </c>
      <c r="H12" s="72">
        <f>G12+1</f>
        <v>44376</v>
      </c>
      <c r="I12" s="118" t="s">
        <v>55</v>
      </c>
      <c r="J12" s="103">
        <f>H12+3</f>
        <v>44379</v>
      </c>
      <c r="L12" s="125"/>
      <c r="M12" s="170" t="s">
        <v>89</v>
      </c>
      <c r="N12" s="171" t="s">
        <v>108</v>
      </c>
      <c r="O12" s="41" t="s">
        <v>79</v>
      </c>
      <c r="P12" s="172">
        <v>44374</v>
      </c>
      <c r="Q12" s="172" t="s">
        <v>119</v>
      </c>
      <c r="R12" s="172">
        <f>P12+1</f>
        <v>44375</v>
      </c>
      <c r="S12" s="172" t="s">
        <v>7</v>
      </c>
      <c r="T12" s="172">
        <f>R12</f>
        <v>44375</v>
      </c>
      <c r="U12" s="173" t="s">
        <v>7</v>
      </c>
      <c r="V12" s="172">
        <f>T12+1</f>
        <v>44376</v>
      </c>
      <c r="W12" s="202" t="s">
        <v>55</v>
      </c>
    </row>
    <row r="13" spans="1:23" ht="15.95" customHeight="1" x14ac:dyDescent="0.15">
      <c r="A13" s="125"/>
      <c r="B13" s="15" t="s">
        <v>86</v>
      </c>
      <c r="C13" s="179" t="s">
        <v>102</v>
      </c>
      <c r="D13" s="36" t="s">
        <v>79</v>
      </c>
      <c r="E13" s="73">
        <f>E12+1</f>
        <v>44374</v>
      </c>
      <c r="F13" s="100">
        <f>E13+2</f>
        <v>44376</v>
      </c>
      <c r="G13" s="100">
        <f>E13+2</f>
        <v>44376</v>
      </c>
      <c r="H13" s="100">
        <f>G13+2</f>
        <v>44378</v>
      </c>
      <c r="I13" s="114" t="s">
        <v>55</v>
      </c>
      <c r="J13" s="74">
        <f>G13+4</f>
        <v>44380</v>
      </c>
      <c r="K13" s="123"/>
      <c r="L13" s="125"/>
      <c r="M13" s="166" t="s">
        <v>90</v>
      </c>
      <c r="N13" s="167" t="s">
        <v>109</v>
      </c>
      <c r="O13" s="168" t="s">
        <v>79</v>
      </c>
      <c r="P13" s="73">
        <f>P12</f>
        <v>44374</v>
      </c>
      <c r="Q13" s="73" t="s">
        <v>7</v>
      </c>
      <c r="R13" s="73" t="s">
        <v>95</v>
      </c>
      <c r="S13" s="73" t="s">
        <v>95</v>
      </c>
      <c r="T13" s="73" t="s">
        <v>95</v>
      </c>
      <c r="U13" s="174">
        <f>P13+1</f>
        <v>44375</v>
      </c>
      <c r="V13" s="73">
        <f>U13+2</f>
        <v>44377</v>
      </c>
      <c r="W13" s="203" t="s">
        <v>7</v>
      </c>
    </row>
    <row r="14" spans="1:23" ht="15.95" customHeight="1" thickBot="1" x14ac:dyDescent="0.2">
      <c r="A14" s="125"/>
      <c r="B14" s="5" t="s">
        <v>58</v>
      </c>
      <c r="C14" s="14" t="s">
        <v>103</v>
      </c>
      <c r="D14" s="37" t="s">
        <v>27</v>
      </c>
      <c r="E14" s="99">
        <f>E13+2</f>
        <v>44376</v>
      </c>
      <c r="F14" s="75">
        <f>E14+3</f>
        <v>44379</v>
      </c>
      <c r="G14" s="75">
        <f>F14</f>
        <v>44379</v>
      </c>
      <c r="H14" s="75">
        <f>G14+1</f>
        <v>44380</v>
      </c>
      <c r="I14" s="145">
        <v>44382</v>
      </c>
      <c r="J14" s="108">
        <v>44383</v>
      </c>
      <c r="K14" s="133"/>
      <c r="L14" s="125"/>
      <c r="M14" s="163" t="s">
        <v>60</v>
      </c>
      <c r="N14" s="164" t="s">
        <v>110</v>
      </c>
      <c r="O14" s="36" t="s">
        <v>27</v>
      </c>
      <c r="P14" s="100">
        <f>P13+1</f>
        <v>44375</v>
      </c>
      <c r="Q14" s="187">
        <f>P14</f>
        <v>44375</v>
      </c>
      <c r="R14" s="73">
        <f>P14+1</f>
        <v>44376</v>
      </c>
      <c r="S14" s="73">
        <f>R14</f>
        <v>44376</v>
      </c>
      <c r="T14" s="73">
        <f>S14+1</f>
        <v>44377</v>
      </c>
      <c r="U14" s="114" t="s">
        <v>88</v>
      </c>
      <c r="V14" s="187">
        <f>T14+1</f>
        <v>44378</v>
      </c>
      <c r="W14" s="204" t="s">
        <v>7</v>
      </c>
    </row>
    <row r="15" spans="1:23" ht="15.95" customHeight="1" x14ac:dyDescent="0.15">
      <c r="A15" s="125"/>
      <c r="B15" s="10" t="s">
        <v>85</v>
      </c>
      <c r="C15" s="2" t="s">
        <v>120</v>
      </c>
      <c r="D15" s="6" t="s">
        <v>56</v>
      </c>
      <c r="E15" s="86">
        <f>J13</f>
        <v>44380</v>
      </c>
      <c r="F15" s="72">
        <f>E15+2</f>
        <v>44382</v>
      </c>
      <c r="G15" s="72">
        <f>+F15</f>
        <v>44382</v>
      </c>
      <c r="H15" s="72">
        <f>G15+1</f>
        <v>44383</v>
      </c>
      <c r="I15" s="119" t="s">
        <v>55</v>
      </c>
      <c r="J15" s="104">
        <f>H15+3</f>
        <v>44386</v>
      </c>
      <c r="K15" s="121"/>
      <c r="L15" s="125"/>
      <c r="M15" s="163" t="s">
        <v>78</v>
      </c>
      <c r="N15" s="164" t="s">
        <v>100</v>
      </c>
      <c r="O15" s="36" t="s">
        <v>16</v>
      </c>
      <c r="P15" s="105">
        <f>P12-2</f>
        <v>44372</v>
      </c>
      <c r="Q15" s="105" t="s">
        <v>7</v>
      </c>
      <c r="R15" s="76">
        <f>P15+6</f>
        <v>44378</v>
      </c>
      <c r="S15" s="76" t="s">
        <v>7</v>
      </c>
      <c r="T15" s="76" t="s">
        <v>39</v>
      </c>
      <c r="U15" s="84">
        <f>R15</f>
        <v>44378</v>
      </c>
      <c r="V15" s="105">
        <f>U15+1</f>
        <v>44379</v>
      </c>
      <c r="W15" s="205" t="s">
        <v>7</v>
      </c>
    </row>
    <row r="16" spans="1:23" ht="15.95" customHeight="1" thickBot="1" x14ac:dyDescent="0.2">
      <c r="A16" s="125"/>
      <c r="B16" s="15" t="s">
        <v>96</v>
      </c>
      <c r="C16" s="179" t="s">
        <v>98</v>
      </c>
      <c r="D16" s="36" t="s">
        <v>79</v>
      </c>
      <c r="E16" s="73">
        <f>E13+7</f>
        <v>44381</v>
      </c>
      <c r="F16" s="73">
        <f>E16+2</f>
        <v>44383</v>
      </c>
      <c r="G16" s="73">
        <f>F16</f>
        <v>44383</v>
      </c>
      <c r="H16" s="100">
        <f>G16+2</f>
        <v>44385</v>
      </c>
      <c r="I16" s="114" t="s">
        <v>55</v>
      </c>
      <c r="J16" s="74">
        <f>G16+4</f>
        <v>44387</v>
      </c>
      <c r="K16" s="134"/>
      <c r="L16" s="125"/>
      <c r="M16" s="5" t="s">
        <v>60</v>
      </c>
      <c r="N16" s="14" t="s">
        <v>111</v>
      </c>
      <c r="O16" s="37" t="s">
        <v>27</v>
      </c>
      <c r="P16" s="100">
        <f>P12+4</f>
        <v>44378</v>
      </c>
      <c r="Q16" s="187" t="s">
        <v>7</v>
      </c>
      <c r="R16" s="73">
        <f>P16+2</f>
        <v>44380</v>
      </c>
      <c r="S16" s="73">
        <f>P16+1</f>
        <v>44379</v>
      </c>
      <c r="T16" s="73">
        <f>S16</f>
        <v>44379</v>
      </c>
      <c r="U16" s="114" t="s">
        <v>87</v>
      </c>
      <c r="V16" s="187">
        <f>R16+2</f>
        <v>44382</v>
      </c>
      <c r="W16" s="204">
        <f>V16</f>
        <v>44382</v>
      </c>
    </row>
    <row r="17" spans="1:25" ht="15.95" customHeight="1" thickBot="1" x14ac:dyDescent="0.2">
      <c r="A17" s="125"/>
      <c r="B17" s="5" t="s">
        <v>58</v>
      </c>
      <c r="C17" s="14" t="s">
        <v>121</v>
      </c>
      <c r="D17" s="37" t="s">
        <v>27</v>
      </c>
      <c r="E17" s="99">
        <f>E16+2</f>
        <v>44383</v>
      </c>
      <c r="F17" s="75">
        <f>E17+3</f>
        <v>44386</v>
      </c>
      <c r="G17" s="75">
        <f>F17</f>
        <v>44386</v>
      </c>
      <c r="H17" s="75">
        <f>G17+1</f>
        <v>44387</v>
      </c>
      <c r="I17" s="145" t="s">
        <v>136</v>
      </c>
      <c r="J17" s="108">
        <v>44389</v>
      </c>
      <c r="L17" s="125"/>
      <c r="M17" s="170" t="s">
        <v>89</v>
      </c>
      <c r="N17" s="171" t="s">
        <v>126</v>
      </c>
      <c r="O17" s="41" t="s">
        <v>79</v>
      </c>
      <c r="P17" s="72">
        <f>P16+3</f>
        <v>44381</v>
      </c>
      <c r="Q17" s="72" t="s">
        <v>7</v>
      </c>
      <c r="R17" s="72">
        <f>+P17+1</f>
        <v>44382</v>
      </c>
      <c r="S17" s="72" t="s">
        <v>7</v>
      </c>
      <c r="T17" s="72">
        <f>+R17</f>
        <v>44382</v>
      </c>
      <c r="U17" s="83" t="s">
        <v>7</v>
      </c>
      <c r="V17" s="72">
        <f>+T17+1</f>
        <v>44383</v>
      </c>
      <c r="W17" s="82" t="s">
        <v>7</v>
      </c>
    </row>
    <row r="18" spans="1:25" ht="15.95" customHeight="1" x14ac:dyDescent="0.15">
      <c r="A18" s="125"/>
      <c r="B18" s="10" t="s">
        <v>85</v>
      </c>
      <c r="C18" s="2" t="s">
        <v>133</v>
      </c>
      <c r="D18" s="6" t="s">
        <v>56</v>
      </c>
      <c r="E18" s="86">
        <f t="shared" ref="E18:F21" si="0">E15+7</f>
        <v>44387</v>
      </c>
      <c r="F18" s="72">
        <f>E18+2</f>
        <v>44389</v>
      </c>
      <c r="G18" s="72">
        <f t="shared" ref="G18:G23" si="1">+F18</f>
        <v>44389</v>
      </c>
      <c r="H18" s="72">
        <f>G18+1</f>
        <v>44390</v>
      </c>
      <c r="I18" s="119" t="s">
        <v>55</v>
      </c>
      <c r="J18" s="104">
        <f>H18+3</f>
        <v>44393</v>
      </c>
      <c r="L18" s="125"/>
      <c r="M18" s="166" t="s">
        <v>90</v>
      </c>
      <c r="N18" s="167" t="s">
        <v>127</v>
      </c>
      <c r="O18" s="168" t="s">
        <v>79</v>
      </c>
      <c r="P18" s="78">
        <f>P17</f>
        <v>44381</v>
      </c>
      <c r="Q18" s="78" t="s">
        <v>7</v>
      </c>
      <c r="R18" s="78" t="s">
        <v>92</v>
      </c>
      <c r="S18" s="78" t="s">
        <v>92</v>
      </c>
      <c r="T18" s="78" t="s">
        <v>92</v>
      </c>
      <c r="U18" s="169">
        <f>P18+1</f>
        <v>44382</v>
      </c>
      <c r="V18" s="78">
        <f>U18+2</f>
        <v>44384</v>
      </c>
      <c r="W18" s="79" t="s">
        <v>7</v>
      </c>
    </row>
    <row r="19" spans="1:25" ht="15.95" customHeight="1" x14ac:dyDescent="0.15">
      <c r="A19" s="125"/>
      <c r="B19" s="15" t="s">
        <v>86</v>
      </c>
      <c r="C19" s="179" t="s">
        <v>134</v>
      </c>
      <c r="D19" s="36" t="s">
        <v>79</v>
      </c>
      <c r="E19" s="98">
        <f t="shared" si="0"/>
        <v>44388</v>
      </c>
      <c r="F19" s="78">
        <f t="shared" si="0"/>
        <v>44390</v>
      </c>
      <c r="G19" s="78">
        <f t="shared" si="1"/>
        <v>44390</v>
      </c>
      <c r="H19" s="78">
        <f>G19+2</f>
        <v>44392</v>
      </c>
      <c r="I19" s="119" t="s">
        <v>55</v>
      </c>
      <c r="J19" s="104">
        <f t="shared" ref="J19:J22" si="2">J16+7</f>
        <v>44394</v>
      </c>
      <c r="L19" s="125"/>
      <c r="M19" s="163" t="s">
        <v>60</v>
      </c>
      <c r="N19" s="164" t="s">
        <v>128</v>
      </c>
      <c r="O19" s="36" t="s">
        <v>27</v>
      </c>
      <c r="P19" s="100">
        <f>P18+1</f>
        <v>44382</v>
      </c>
      <c r="Q19" s="187">
        <f>P19</f>
        <v>44382</v>
      </c>
      <c r="R19" s="73">
        <f>P19+1</f>
        <v>44383</v>
      </c>
      <c r="S19" s="73">
        <f>R19</f>
        <v>44383</v>
      </c>
      <c r="T19" s="73">
        <f>S19+1</f>
        <v>44384</v>
      </c>
      <c r="U19" s="114" t="s">
        <v>88</v>
      </c>
      <c r="V19" s="187">
        <f>T19+1</f>
        <v>44385</v>
      </c>
      <c r="W19" s="204" t="s">
        <v>7</v>
      </c>
    </row>
    <row r="20" spans="1:25" ht="15.95" customHeight="1" thickBot="1" x14ac:dyDescent="0.2">
      <c r="A20" s="125"/>
      <c r="B20" s="5" t="s">
        <v>58</v>
      </c>
      <c r="C20" s="14" t="s">
        <v>135</v>
      </c>
      <c r="D20" s="37" t="s">
        <v>27</v>
      </c>
      <c r="E20" s="99">
        <f>E19+2</f>
        <v>44390</v>
      </c>
      <c r="F20" s="75">
        <f>E20+3</f>
        <v>44393</v>
      </c>
      <c r="G20" s="75">
        <f t="shared" ref="G20" si="3">+F20</f>
        <v>44393</v>
      </c>
      <c r="H20" s="75">
        <f>G20+1</f>
        <v>44394</v>
      </c>
      <c r="I20" s="145">
        <v>44396</v>
      </c>
      <c r="J20" s="108">
        <v>44397</v>
      </c>
      <c r="L20" s="125"/>
      <c r="M20" s="163" t="s">
        <v>78</v>
      </c>
      <c r="N20" s="164" t="s">
        <v>103</v>
      </c>
      <c r="O20" s="36" t="s">
        <v>16</v>
      </c>
      <c r="P20" s="105">
        <f>P17-2</f>
        <v>44379</v>
      </c>
      <c r="Q20" s="105" t="s">
        <v>7</v>
      </c>
      <c r="R20" s="76">
        <f>U20</f>
        <v>44385</v>
      </c>
      <c r="S20" s="76" t="s">
        <v>7</v>
      </c>
      <c r="T20" s="76" t="s">
        <v>39</v>
      </c>
      <c r="U20" s="84">
        <f>P20+6</f>
        <v>44385</v>
      </c>
      <c r="V20" s="105">
        <f>U20+1</f>
        <v>44386</v>
      </c>
      <c r="W20" s="205" t="s">
        <v>7</v>
      </c>
    </row>
    <row r="21" spans="1:25" ht="15.95" customHeight="1" thickBot="1" x14ac:dyDescent="0.2">
      <c r="A21" s="125"/>
      <c r="B21" s="10" t="s">
        <v>85</v>
      </c>
      <c r="C21" s="2" t="s">
        <v>151</v>
      </c>
      <c r="D21" s="6" t="s">
        <v>56</v>
      </c>
      <c r="E21" s="86">
        <f t="shared" si="0"/>
        <v>44394</v>
      </c>
      <c r="F21" s="72">
        <f t="shared" si="0"/>
        <v>44396</v>
      </c>
      <c r="G21" s="72">
        <f t="shared" si="1"/>
        <v>44396</v>
      </c>
      <c r="H21" s="72">
        <f>G21+1</f>
        <v>44397</v>
      </c>
      <c r="I21" s="119" t="s">
        <v>55</v>
      </c>
      <c r="J21" s="104">
        <f t="shared" si="2"/>
        <v>44400</v>
      </c>
      <c r="L21" s="125"/>
      <c r="M21" s="5" t="s">
        <v>60</v>
      </c>
      <c r="N21" s="14" t="s">
        <v>129</v>
      </c>
      <c r="O21" s="37" t="s">
        <v>27</v>
      </c>
      <c r="P21" s="100">
        <f>P16+7</f>
        <v>44385</v>
      </c>
      <c r="Q21" s="187" t="s">
        <v>7</v>
      </c>
      <c r="R21" s="73">
        <f>P21+2</f>
        <v>44387</v>
      </c>
      <c r="S21" s="73">
        <f>P21+1</f>
        <v>44386</v>
      </c>
      <c r="T21" s="73">
        <f>S21</f>
        <v>44386</v>
      </c>
      <c r="U21" s="114" t="s">
        <v>84</v>
      </c>
      <c r="V21" s="187">
        <f>T21+3</f>
        <v>44389</v>
      </c>
      <c r="W21" s="204">
        <f>V21</f>
        <v>44389</v>
      </c>
    </row>
    <row r="22" spans="1:25" ht="15.95" customHeight="1" x14ac:dyDescent="0.15">
      <c r="A22" s="125"/>
      <c r="B22" s="15" t="s">
        <v>96</v>
      </c>
      <c r="C22" s="13" t="s">
        <v>102</v>
      </c>
      <c r="D22" s="36" t="s">
        <v>97</v>
      </c>
      <c r="E22" s="98">
        <f>E16+14</f>
        <v>44395</v>
      </c>
      <c r="F22" s="78">
        <f>F19+7</f>
        <v>44397</v>
      </c>
      <c r="G22" s="78">
        <f t="shared" si="1"/>
        <v>44397</v>
      </c>
      <c r="H22" s="78">
        <f>G22+2</f>
        <v>44399</v>
      </c>
      <c r="I22" s="119" t="s">
        <v>55</v>
      </c>
      <c r="J22" s="104">
        <f t="shared" si="2"/>
        <v>44401</v>
      </c>
      <c r="L22" s="125"/>
      <c r="M22" s="170" t="s">
        <v>89</v>
      </c>
      <c r="N22" s="171" t="s">
        <v>141</v>
      </c>
      <c r="O22" s="41" t="s">
        <v>79</v>
      </c>
      <c r="P22" s="72">
        <f>P17+7</f>
        <v>44388</v>
      </c>
      <c r="Q22" s="72" t="s">
        <v>7</v>
      </c>
      <c r="R22" s="72">
        <f>+P22+1</f>
        <v>44389</v>
      </c>
      <c r="S22" s="72" t="s">
        <v>7</v>
      </c>
      <c r="T22" s="72">
        <f>+R22</f>
        <v>44389</v>
      </c>
      <c r="U22" s="83" t="s">
        <v>7</v>
      </c>
      <c r="V22" s="72">
        <f>+T22+1</f>
        <v>44390</v>
      </c>
      <c r="W22" s="82" t="s">
        <v>7</v>
      </c>
    </row>
    <row r="23" spans="1:25" ht="15.95" customHeight="1" thickBot="1" x14ac:dyDescent="0.2">
      <c r="A23" s="125"/>
      <c r="B23" s="5" t="s">
        <v>58</v>
      </c>
      <c r="C23" s="14" t="s">
        <v>152</v>
      </c>
      <c r="D23" s="37" t="s">
        <v>27</v>
      </c>
      <c r="E23" s="99">
        <f>E20+7</f>
        <v>44397</v>
      </c>
      <c r="F23" s="75">
        <f>E23+3</f>
        <v>44400</v>
      </c>
      <c r="G23" s="75">
        <f t="shared" si="1"/>
        <v>44400</v>
      </c>
      <c r="H23" s="75">
        <f>G23+1</f>
        <v>44401</v>
      </c>
      <c r="I23" s="145" t="s">
        <v>153</v>
      </c>
      <c r="J23" s="108">
        <v>44403</v>
      </c>
      <c r="L23" s="125"/>
      <c r="M23" s="166" t="s">
        <v>90</v>
      </c>
      <c r="N23" s="167" t="s">
        <v>142</v>
      </c>
      <c r="O23" s="168" t="s">
        <v>79</v>
      </c>
      <c r="P23" s="78">
        <f>P22</f>
        <v>44388</v>
      </c>
      <c r="Q23" s="78" t="s">
        <v>7</v>
      </c>
      <c r="R23" s="78" t="s">
        <v>92</v>
      </c>
      <c r="S23" s="78" t="s">
        <v>92</v>
      </c>
      <c r="T23" s="78" t="s">
        <v>92</v>
      </c>
      <c r="U23" s="169">
        <f>P23+1</f>
        <v>44389</v>
      </c>
      <c r="V23" s="78">
        <f>U23+2</f>
        <v>44391</v>
      </c>
      <c r="W23" s="79" t="s">
        <v>7</v>
      </c>
    </row>
    <row r="24" spans="1:25" ht="15.95" customHeight="1" x14ac:dyDescent="0.15">
      <c r="B24" s="16"/>
      <c r="D24" s="39"/>
      <c r="E24" s="87"/>
      <c r="F24" s="87"/>
      <c r="I24" s="109"/>
      <c r="J24" s="87"/>
      <c r="K24" s="87"/>
      <c r="L24" s="125"/>
      <c r="M24" s="163" t="s">
        <v>60</v>
      </c>
      <c r="N24" s="164" t="s">
        <v>143</v>
      </c>
      <c r="O24" s="36" t="s">
        <v>27</v>
      </c>
      <c r="P24" s="100">
        <f>P22+1</f>
        <v>44389</v>
      </c>
      <c r="Q24" s="187">
        <f>P24</f>
        <v>44389</v>
      </c>
      <c r="R24" s="73">
        <f>P24+1</f>
        <v>44390</v>
      </c>
      <c r="S24" s="73">
        <f>R24</f>
        <v>44390</v>
      </c>
      <c r="T24" s="73">
        <f>S24+1</f>
        <v>44391</v>
      </c>
      <c r="U24" s="114" t="s">
        <v>88</v>
      </c>
      <c r="V24" s="187">
        <f>T24+1</f>
        <v>44392</v>
      </c>
      <c r="W24" s="204" t="s">
        <v>7</v>
      </c>
    </row>
    <row r="25" spans="1:25" ht="15.95" customHeight="1" x14ac:dyDescent="0.15">
      <c r="B25" s="209" t="s">
        <v>41</v>
      </c>
      <c r="C25" s="209"/>
      <c r="D25" s="209"/>
      <c r="E25" s="209"/>
      <c r="F25" s="209"/>
      <c r="G25" s="209"/>
      <c r="H25" s="40"/>
      <c r="I25" s="40"/>
      <c r="J25" s="40"/>
      <c r="L25" s="125"/>
      <c r="M25" s="163" t="s">
        <v>78</v>
      </c>
      <c r="N25" s="164" t="s">
        <v>121</v>
      </c>
      <c r="O25" s="36" t="s">
        <v>16</v>
      </c>
      <c r="P25" s="105">
        <f>P20+7</f>
        <v>44386</v>
      </c>
      <c r="Q25" s="105" t="s">
        <v>7</v>
      </c>
      <c r="R25" s="76">
        <f>U25</f>
        <v>44392</v>
      </c>
      <c r="S25" s="76" t="s">
        <v>7</v>
      </c>
      <c r="T25" s="76" t="s">
        <v>7</v>
      </c>
      <c r="U25" s="84">
        <f>P25+6</f>
        <v>44392</v>
      </c>
      <c r="V25" s="105">
        <f>U25+1</f>
        <v>44393</v>
      </c>
      <c r="W25" s="205" t="s">
        <v>7</v>
      </c>
    </row>
    <row r="26" spans="1:25" ht="15.95" customHeight="1" thickBot="1" x14ac:dyDescent="0.2">
      <c r="B26" s="209"/>
      <c r="C26" s="209"/>
      <c r="D26" s="209"/>
      <c r="E26" s="209"/>
      <c r="F26" s="209"/>
      <c r="G26" s="209"/>
      <c r="H26" s="40"/>
      <c r="L26" s="125"/>
      <c r="M26" s="5" t="s">
        <v>60</v>
      </c>
      <c r="N26" s="14" t="s">
        <v>144</v>
      </c>
      <c r="O26" s="37" t="s">
        <v>27</v>
      </c>
      <c r="P26" s="99">
        <f>V24</f>
        <v>44392</v>
      </c>
      <c r="Q26" s="186" t="s">
        <v>7</v>
      </c>
      <c r="R26" s="75">
        <f>P26+2</f>
        <v>44394</v>
      </c>
      <c r="S26" s="75">
        <f>P26+1</f>
        <v>44393</v>
      </c>
      <c r="T26" s="75">
        <f>S26</f>
        <v>44393</v>
      </c>
      <c r="U26" s="145" t="s">
        <v>84</v>
      </c>
      <c r="V26" s="186">
        <f>T26+3</f>
        <v>44396</v>
      </c>
      <c r="W26" s="206">
        <f>V26</f>
        <v>44396</v>
      </c>
    </row>
    <row r="27" spans="1:25" ht="15.95" customHeight="1" thickBot="1" x14ac:dyDescent="0.2">
      <c r="B27" s="3" t="s">
        <v>0</v>
      </c>
      <c r="C27" s="28" t="s">
        <v>30</v>
      </c>
      <c r="D27" s="29"/>
      <c r="E27" s="29" t="s">
        <v>46</v>
      </c>
      <c r="F27" s="26" t="s">
        <v>8</v>
      </c>
      <c r="G27" s="26" t="s">
        <v>9</v>
      </c>
      <c r="H27" s="28" t="s">
        <v>62</v>
      </c>
      <c r="I27" s="27" t="s">
        <v>46</v>
      </c>
      <c r="L27" s="125"/>
      <c r="M27" s="170" t="s">
        <v>89</v>
      </c>
      <c r="N27" s="171" t="s">
        <v>158</v>
      </c>
      <c r="O27" s="41" t="s">
        <v>79</v>
      </c>
      <c r="P27" s="72">
        <f>P22+7</f>
        <v>44395</v>
      </c>
      <c r="Q27" s="72" t="s">
        <v>7</v>
      </c>
      <c r="R27" s="72">
        <f>+P27+1</f>
        <v>44396</v>
      </c>
      <c r="S27" s="72" t="s">
        <v>7</v>
      </c>
      <c r="T27" s="72">
        <f>+R27</f>
        <v>44396</v>
      </c>
      <c r="U27" s="83" t="s">
        <v>7</v>
      </c>
      <c r="V27" s="72">
        <f>+T27+1</f>
        <v>44397</v>
      </c>
      <c r="W27" s="82" t="s">
        <v>7</v>
      </c>
    </row>
    <row r="28" spans="1:25" ht="15.95" customHeight="1" x14ac:dyDescent="0.15">
      <c r="A28" s="125"/>
      <c r="B28" s="4" t="s">
        <v>77</v>
      </c>
      <c r="C28" s="179" t="s">
        <v>104</v>
      </c>
      <c r="D28" s="36" t="s">
        <v>27</v>
      </c>
      <c r="E28" s="100">
        <v>44374</v>
      </c>
      <c r="F28" s="73">
        <f>E28+2</f>
        <v>44376</v>
      </c>
      <c r="G28" s="76">
        <f>F28+2</f>
        <v>44378</v>
      </c>
      <c r="H28" s="111" t="s">
        <v>55</v>
      </c>
      <c r="I28" s="107">
        <f>F28+5</f>
        <v>44381</v>
      </c>
      <c r="L28" s="125"/>
      <c r="M28" s="166" t="s">
        <v>90</v>
      </c>
      <c r="N28" s="167" t="s">
        <v>159</v>
      </c>
      <c r="O28" s="168" t="s">
        <v>91</v>
      </c>
      <c r="P28" s="78">
        <f>P27</f>
        <v>44395</v>
      </c>
      <c r="Q28" s="78" t="s">
        <v>7</v>
      </c>
      <c r="R28" s="78" t="s">
        <v>92</v>
      </c>
      <c r="S28" s="78" t="s">
        <v>92</v>
      </c>
      <c r="T28" s="78" t="s">
        <v>92</v>
      </c>
      <c r="U28" s="169">
        <f>P28+1</f>
        <v>44396</v>
      </c>
      <c r="V28" s="78">
        <f>U28+2</f>
        <v>44398</v>
      </c>
      <c r="W28" s="79" t="s">
        <v>7</v>
      </c>
    </row>
    <row r="29" spans="1:25" ht="15.95" customHeight="1" thickBot="1" x14ac:dyDescent="0.2">
      <c r="A29" s="125"/>
      <c r="B29" s="5" t="s">
        <v>58</v>
      </c>
      <c r="C29" s="14" t="s">
        <v>103</v>
      </c>
      <c r="D29" s="37" t="s">
        <v>27</v>
      </c>
      <c r="E29" s="112">
        <f>E28+2</f>
        <v>44376</v>
      </c>
      <c r="F29" s="77">
        <f>E29+2</f>
        <v>44378</v>
      </c>
      <c r="G29" s="75" t="s">
        <v>7</v>
      </c>
      <c r="H29" s="145">
        <v>44382</v>
      </c>
      <c r="I29" s="108">
        <v>44383</v>
      </c>
      <c r="L29" s="125"/>
      <c r="M29" s="163" t="s">
        <v>60</v>
      </c>
      <c r="N29" s="164" t="s">
        <v>160</v>
      </c>
      <c r="O29" s="36" t="s">
        <v>27</v>
      </c>
      <c r="P29" s="100">
        <f>P24+7</f>
        <v>44396</v>
      </c>
      <c r="Q29" s="187">
        <f>P29</f>
        <v>44396</v>
      </c>
      <c r="R29" s="73">
        <f>P29+1</f>
        <v>44397</v>
      </c>
      <c r="S29" s="73">
        <f>R29</f>
        <v>44397</v>
      </c>
      <c r="T29" s="73">
        <f>S29+1</f>
        <v>44398</v>
      </c>
      <c r="U29" s="114" t="s">
        <v>88</v>
      </c>
      <c r="V29" s="187">
        <f>T29+1</f>
        <v>44399</v>
      </c>
      <c r="W29" s="204" t="s">
        <v>7</v>
      </c>
    </row>
    <row r="30" spans="1:25" ht="15.95" customHeight="1" x14ac:dyDescent="0.15">
      <c r="B30" s="4" t="s">
        <v>77</v>
      </c>
      <c r="C30" s="179" t="s">
        <v>122</v>
      </c>
      <c r="D30" s="36" t="s">
        <v>27</v>
      </c>
      <c r="E30" s="100">
        <f>E28+7</f>
        <v>44381</v>
      </c>
      <c r="F30" s="73">
        <f>E30+2</f>
        <v>44383</v>
      </c>
      <c r="G30" s="76">
        <f>F30+2</f>
        <v>44385</v>
      </c>
      <c r="H30" s="111" t="s">
        <v>55</v>
      </c>
      <c r="I30" s="107">
        <f>F30+5</f>
        <v>44388</v>
      </c>
      <c r="L30" s="125"/>
      <c r="M30" s="163" t="s">
        <v>78</v>
      </c>
      <c r="N30" s="164" t="s">
        <v>135</v>
      </c>
      <c r="O30" s="36" t="s">
        <v>16</v>
      </c>
      <c r="P30" s="105">
        <f>P25+7</f>
        <v>44393</v>
      </c>
      <c r="Q30" s="105" t="s">
        <v>7</v>
      </c>
      <c r="R30" s="76">
        <f>U30</f>
        <v>44399</v>
      </c>
      <c r="S30" s="76" t="s">
        <v>7</v>
      </c>
      <c r="T30" s="76" t="s">
        <v>7</v>
      </c>
      <c r="U30" s="84">
        <f>P30+6</f>
        <v>44399</v>
      </c>
      <c r="V30" s="105">
        <f>U30+1</f>
        <v>44400</v>
      </c>
      <c r="W30" s="205" t="s">
        <v>7</v>
      </c>
      <c r="X30" s="124"/>
      <c r="Y30" s="124"/>
    </row>
    <row r="31" spans="1:25" ht="15.95" customHeight="1" thickBot="1" x14ac:dyDescent="0.2">
      <c r="A31" s="125"/>
      <c r="B31" s="5" t="s">
        <v>58</v>
      </c>
      <c r="C31" s="14" t="s">
        <v>121</v>
      </c>
      <c r="D31" s="37" t="s">
        <v>27</v>
      </c>
      <c r="E31" s="112">
        <f>E30+2</f>
        <v>44383</v>
      </c>
      <c r="F31" s="77">
        <f>E31+2</f>
        <v>44385</v>
      </c>
      <c r="G31" s="75" t="s">
        <v>7</v>
      </c>
      <c r="H31" s="145" t="s">
        <v>153</v>
      </c>
      <c r="I31" s="108">
        <v>44389</v>
      </c>
      <c r="L31" s="125"/>
      <c r="M31" s="5" t="s">
        <v>60</v>
      </c>
      <c r="N31" s="14" t="s">
        <v>161</v>
      </c>
      <c r="O31" s="37" t="s">
        <v>27</v>
      </c>
      <c r="P31" s="99">
        <f>V29</f>
        <v>44399</v>
      </c>
      <c r="Q31" s="186" t="s">
        <v>7</v>
      </c>
      <c r="R31" s="75">
        <f>P31+2</f>
        <v>44401</v>
      </c>
      <c r="S31" s="75">
        <f>P31+1</f>
        <v>44400</v>
      </c>
      <c r="T31" s="75">
        <f>S31</f>
        <v>44400</v>
      </c>
      <c r="U31" s="145" t="s">
        <v>84</v>
      </c>
      <c r="V31" s="186">
        <f>T31+3</f>
        <v>44403</v>
      </c>
      <c r="W31" s="206">
        <f>V31</f>
        <v>44403</v>
      </c>
      <c r="X31" s="124"/>
      <c r="Y31" s="124"/>
    </row>
    <row r="32" spans="1:25" ht="15.95" customHeight="1" x14ac:dyDescent="0.15">
      <c r="A32" s="125"/>
      <c r="B32" s="4" t="s">
        <v>77</v>
      </c>
      <c r="C32" s="179" t="s">
        <v>137</v>
      </c>
      <c r="D32" s="36" t="s">
        <v>27</v>
      </c>
      <c r="E32" s="100">
        <f>E30+7</f>
        <v>44388</v>
      </c>
      <c r="F32" s="73">
        <f t="shared" ref="F32" si="4">E32+2</f>
        <v>44390</v>
      </c>
      <c r="G32" s="76">
        <f>F32+2</f>
        <v>44392</v>
      </c>
      <c r="H32" s="111" t="s">
        <v>55</v>
      </c>
      <c r="I32" s="107">
        <f>G32+3</f>
        <v>44395</v>
      </c>
      <c r="L32" s="125"/>
      <c r="M32" s="165"/>
      <c r="R32" s="110"/>
      <c r="V32" s="97"/>
      <c r="W32" s="97"/>
      <c r="X32" s="124"/>
      <c r="Y32" s="124"/>
    </row>
    <row r="33" spans="1:25" ht="15.95" customHeight="1" thickBot="1" x14ac:dyDescent="0.2">
      <c r="A33" s="125"/>
      <c r="B33" s="5" t="s">
        <v>58</v>
      </c>
      <c r="C33" s="14" t="s">
        <v>135</v>
      </c>
      <c r="D33" s="37" t="s">
        <v>27</v>
      </c>
      <c r="E33" s="112">
        <f>E32+2</f>
        <v>44390</v>
      </c>
      <c r="F33" s="77">
        <f>E33+2</f>
        <v>44392</v>
      </c>
      <c r="G33" s="75" t="s">
        <v>7</v>
      </c>
      <c r="H33" s="145">
        <v>44396</v>
      </c>
      <c r="I33" s="108">
        <v>44397</v>
      </c>
      <c r="L33" s="125"/>
      <c r="M33" s="34"/>
      <c r="X33" s="124"/>
      <c r="Y33" s="124"/>
    </row>
    <row r="34" spans="1:25" ht="15.95" customHeight="1" x14ac:dyDescent="0.15">
      <c r="A34" s="125"/>
      <c r="B34" s="4" t="s">
        <v>77</v>
      </c>
      <c r="C34" s="13" t="s">
        <v>154</v>
      </c>
      <c r="D34" s="36" t="s">
        <v>27</v>
      </c>
      <c r="E34" s="73">
        <f>E32+7</f>
        <v>44395</v>
      </c>
      <c r="F34" s="73">
        <f t="shared" ref="F34" si="5">+E34+2</f>
        <v>44397</v>
      </c>
      <c r="G34" s="76">
        <f>+F34+2</f>
        <v>44399</v>
      </c>
      <c r="H34" s="111" t="s">
        <v>55</v>
      </c>
      <c r="I34" s="74">
        <f>G34+3</f>
        <v>44402</v>
      </c>
      <c r="J34" s="31"/>
      <c r="L34" s="125"/>
      <c r="X34" s="124"/>
      <c r="Y34" s="124"/>
    </row>
    <row r="35" spans="1:25" ht="15.95" customHeight="1" thickBot="1" x14ac:dyDescent="0.2">
      <c r="A35" s="125"/>
      <c r="B35" s="5" t="s">
        <v>58</v>
      </c>
      <c r="C35" s="14" t="s">
        <v>152</v>
      </c>
      <c r="D35" s="37" t="s">
        <v>81</v>
      </c>
      <c r="E35" s="112">
        <f>E34+2</f>
        <v>44397</v>
      </c>
      <c r="F35" s="77">
        <f>E35+2</f>
        <v>44399</v>
      </c>
      <c r="G35" s="75" t="s">
        <v>7</v>
      </c>
      <c r="H35" s="145" t="s">
        <v>153</v>
      </c>
      <c r="I35" s="108">
        <v>44403</v>
      </c>
      <c r="J35" s="31"/>
      <c r="L35" s="125"/>
      <c r="M35" s="207" t="s">
        <v>32</v>
      </c>
      <c r="N35" s="207"/>
      <c r="O35" s="207"/>
      <c r="P35" s="207"/>
      <c r="Q35" s="207"/>
      <c r="R35" s="207"/>
      <c r="S35" s="207"/>
      <c r="T35" s="207"/>
      <c r="U35" s="207"/>
      <c r="X35" s="124"/>
      <c r="Y35" s="124"/>
    </row>
    <row r="36" spans="1:25" ht="15.95" customHeight="1" x14ac:dyDescent="0.15">
      <c r="A36" s="125"/>
      <c r="B36" s="212" t="s">
        <v>80</v>
      </c>
      <c r="C36" s="213"/>
      <c r="D36" s="213"/>
      <c r="E36" s="213"/>
      <c r="F36" s="40"/>
      <c r="G36" s="40"/>
      <c r="H36" s="40"/>
      <c r="L36" s="113"/>
      <c r="M36" s="207"/>
      <c r="N36" s="207"/>
      <c r="O36" s="207"/>
      <c r="P36" s="207"/>
      <c r="Q36" s="207"/>
      <c r="R36" s="207"/>
      <c r="S36" s="207"/>
      <c r="T36" s="207"/>
      <c r="U36" s="207"/>
      <c r="X36" s="124"/>
      <c r="Y36" s="124"/>
    </row>
    <row r="37" spans="1:25" ht="15.95" customHeight="1" thickBot="1" x14ac:dyDescent="0.2">
      <c r="A37" s="125"/>
      <c r="B37" s="214"/>
      <c r="C37" s="214"/>
      <c r="D37" s="214"/>
      <c r="E37" s="214"/>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93</v>
      </c>
      <c r="C39" s="144" t="s">
        <v>105</v>
      </c>
      <c r="D39" s="11" t="s">
        <v>79</v>
      </c>
      <c r="E39" s="86">
        <v>44373</v>
      </c>
      <c r="F39" s="72">
        <f>E39+2</f>
        <v>44375</v>
      </c>
      <c r="G39" s="72">
        <f>F39</f>
        <v>44375</v>
      </c>
      <c r="H39" s="72" t="s">
        <v>7</v>
      </c>
      <c r="I39" s="115">
        <f>G39+2</f>
        <v>44377</v>
      </c>
      <c r="J39" s="95"/>
      <c r="L39" s="113"/>
      <c r="M39" s="23" t="s">
        <v>63</v>
      </c>
      <c r="P39" s="23"/>
      <c r="Q39" s="23"/>
      <c r="S39" s="23" t="s">
        <v>19</v>
      </c>
      <c r="U39" s="59"/>
      <c r="X39" s="31"/>
    </row>
    <row r="40" spans="1:25" ht="15.95" customHeight="1" x14ac:dyDescent="0.15">
      <c r="B40" s="15" t="s">
        <v>94</v>
      </c>
      <c r="C40" s="179" t="s">
        <v>106</v>
      </c>
      <c r="D40" s="8" t="s">
        <v>56</v>
      </c>
      <c r="E40" s="98">
        <f>E39+2</f>
        <v>44375</v>
      </c>
      <c r="F40" s="78">
        <f>E40+2</f>
        <v>44377</v>
      </c>
      <c r="G40" s="78">
        <f>F40</f>
        <v>44377</v>
      </c>
      <c r="H40" s="78" t="s">
        <v>7</v>
      </c>
      <c r="I40" s="120">
        <f>G40+3</f>
        <v>44380</v>
      </c>
      <c r="M40" s="23" t="s">
        <v>64</v>
      </c>
      <c r="P40" s="23"/>
      <c r="Q40" s="23"/>
      <c r="S40" s="23" t="s">
        <v>52</v>
      </c>
      <c r="T40" s="23" t="s">
        <v>53</v>
      </c>
    </row>
    <row r="41" spans="1:25" ht="15.95" customHeight="1" thickBot="1" x14ac:dyDescent="0.2">
      <c r="B41" s="5" t="s">
        <v>93</v>
      </c>
      <c r="C41" s="7" t="s">
        <v>107</v>
      </c>
      <c r="D41" s="9" t="s">
        <v>79</v>
      </c>
      <c r="E41" s="106">
        <f>E40+2</f>
        <v>44377</v>
      </c>
      <c r="F41" s="80">
        <f>E41+2</f>
        <v>44379</v>
      </c>
      <c r="G41" s="80">
        <f t="shared" ref="G41" si="6">+F41</f>
        <v>44379</v>
      </c>
      <c r="H41" s="106">
        <f>G41+2</f>
        <v>44381</v>
      </c>
      <c r="I41" s="117">
        <f>H41+1</f>
        <v>44382</v>
      </c>
      <c r="M41" s="23" t="s">
        <v>65</v>
      </c>
    </row>
    <row r="42" spans="1:25" ht="15.95" customHeight="1" x14ac:dyDescent="0.15">
      <c r="B42" s="15" t="s">
        <v>94</v>
      </c>
      <c r="C42" s="144" t="s">
        <v>123</v>
      </c>
      <c r="D42" s="11" t="s">
        <v>56</v>
      </c>
      <c r="E42" s="86">
        <f>I40</f>
        <v>44380</v>
      </c>
      <c r="F42" s="72">
        <f>E42+2</f>
        <v>44382</v>
      </c>
      <c r="G42" s="72">
        <f>F42</f>
        <v>44382</v>
      </c>
      <c r="H42" s="72" t="s">
        <v>7</v>
      </c>
      <c r="I42" s="115">
        <f>G42+2</f>
        <v>44384</v>
      </c>
      <c r="L42" s="116"/>
      <c r="M42" s="23" t="s">
        <v>66</v>
      </c>
      <c r="S42" s="38" t="s">
        <v>42</v>
      </c>
      <c r="X42" s="31"/>
    </row>
    <row r="43" spans="1:25" ht="15.95" customHeight="1" x14ac:dyDescent="0.15">
      <c r="B43" s="15" t="s">
        <v>93</v>
      </c>
      <c r="C43" s="179" t="s">
        <v>124</v>
      </c>
      <c r="D43" s="8" t="s">
        <v>79</v>
      </c>
      <c r="E43" s="98">
        <f>E40+7</f>
        <v>44382</v>
      </c>
      <c r="F43" s="78">
        <f>F40+7</f>
        <v>44384</v>
      </c>
      <c r="G43" s="78">
        <f>F43</f>
        <v>44384</v>
      </c>
      <c r="H43" s="78" t="s">
        <v>7</v>
      </c>
      <c r="I43" s="120">
        <f>G43+3</f>
        <v>44387</v>
      </c>
      <c r="M43" s="23" t="s">
        <v>83</v>
      </c>
      <c r="S43" s="101" t="s">
        <v>76</v>
      </c>
    </row>
    <row r="44" spans="1:25" ht="15.95" customHeight="1" thickBot="1" x14ac:dyDescent="0.2">
      <c r="B44" s="5" t="s">
        <v>94</v>
      </c>
      <c r="C44" s="7" t="s">
        <v>125</v>
      </c>
      <c r="D44" s="9" t="s">
        <v>56</v>
      </c>
      <c r="E44" s="106">
        <f>E43+2</f>
        <v>44384</v>
      </c>
      <c r="F44" s="80">
        <f>E44+2</f>
        <v>44386</v>
      </c>
      <c r="G44" s="80">
        <f t="shared" ref="G44:G50" si="7">+F44</f>
        <v>44386</v>
      </c>
      <c r="H44" s="106">
        <f>G44+2</f>
        <v>44388</v>
      </c>
      <c r="I44" s="117">
        <f>H44+1</f>
        <v>44389</v>
      </c>
      <c r="S44" s="23" t="s">
        <v>44</v>
      </c>
      <c r="T44" s="23" t="s">
        <v>45</v>
      </c>
    </row>
    <row r="45" spans="1:25" ht="15.95" customHeight="1" x14ac:dyDescent="0.15">
      <c r="B45" s="15" t="s">
        <v>93</v>
      </c>
      <c r="C45" s="144" t="s">
        <v>138</v>
      </c>
      <c r="D45" s="11" t="s">
        <v>79</v>
      </c>
      <c r="E45" s="86">
        <f>I43</f>
        <v>44387</v>
      </c>
      <c r="F45" s="72">
        <f>E45+2</f>
        <v>44389</v>
      </c>
      <c r="G45" s="72">
        <f>F45</f>
        <v>44389</v>
      </c>
      <c r="H45" s="72" t="s">
        <v>7</v>
      </c>
      <c r="I45" s="115">
        <f>G45+2</f>
        <v>44391</v>
      </c>
      <c r="J45" s="122"/>
    </row>
    <row r="46" spans="1:25" ht="15.95" customHeight="1" x14ac:dyDescent="0.15">
      <c r="A46" s="125"/>
      <c r="B46" s="15" t="s">
        <v>94</v>
      </c>
      <c r="C46" s="179" t="s">
        <v>139</v>
      </c>
      <c r="D46" s="8" t="s">
        <v>56</v>
      </c>
      <c r="E46" s="78">
        <f>E43+7</f>
        <v>44389</v>
      </c>
      <c r="F46" s="78">
        <f t="shared" ref="F46:F50" si="8">+E46+2</f>
        <v>44391</v>
      </c>
      <c r="G46" s="78">
        <f t="shared" si="7"/>
        <v>44391</v>
      </c>
      <c r="H46" s="78" t="s">
        <v>7</v>
      </c>
      <c r="I46" s="79">
        <f>+G46+3</f>
        <v>44394</v>
      </c>
      <c r="J46" s="122"/>
      <c r="X46" s="31"/>
    </row>
    <row r="47" spans="1:25" ht="15.95" customHeight="1" thickBot="1" x14ac:dyDescent="0.2">
      <c r="A47" s="125"/>
      <c r="B47" s="5" t="s">
        <v>93</v>
      </c>
      <c r="C47" s="7" t="s">
        <v>140</v>
      </c>
      <c r="D47" s="9" t="s">
        <v>79</v>
      </c>
      <c r="E47" s="80">
        <f>+E46+2</f>
        <v>44391</v>
      </c>
      <c r="F47" s="80">
        <f t="shared" si="8"/>
        <v>44393</v>
      </c>
      <c r="G47" s="80">
        <f t="shared" si="7"/>
        <v>44393</v>
      </c>
      <c r="H47" s="80">
        <f>+G47+2</f>
        <v>44395</v>
      </c>
      <c r="I47" s="81">
        <f>+H47+1</f>
        <v>44396</v>
      </c>
    </row>
    <row r="48" spans="1:25" ht="15.95" customHeight="1" x14ac:dyDescent="0.15">
      <c r="A48" s="125"/>
      <c r="B48" s="15" t="s">
        <v>94</v>
      </c>
      <c r="C48" s="144" t="s">
        <v>155</v>
      </c>
      <c r="D48" s="11" t="s">
        <v>56</v>
      </c>
      <c r="E48" s="72">
        <f>I46</f>
        <v>44394</v>
      </c>
      <c r="F48" s="72">
        <f t="shared" si="8"/>
        <v>44396</v>
      </c>
      <c r="G48" s="72">
        <f t="shared" si="7"/>
        <v>44396</v>
      </c>
      <c r="H48" s="72" t="s">
        <v>7</v>
      </c>
      <c r="I48" s="82">
        <f>+G48+2</f>
        <v>44398</v>
      </c>
    </row>
    <row r="49" spans="1:10" ht="15.95" customHeight="1" x14ac:dyDescent="0.15">
      <c r="A49" s="125"/>
      <c r="B49" s="15" t="s">
        <v>93</v>
      </c>
      <c r="C49" s="179" t="s">
        <v>156</v>
      </c>
      <c r="D49" s="8" t="s">
        <v>79</v>
      </c>
      <c r="E49" s="78">
        <f>+E48+2</f>
        <v>44396</v>
      </c>
      <c r="F49" s="78">
        <f t="shared" si="8"/>
        <v>44398</v>
      </c>
      <c r="G49" s="78">
        <f t="shared" si="7"/>
        <v>44398</v>
      </c>
      <c r="H49" s="78" t="s">
        <v>7</v>
      </c>
      <c r="I49" s="79">
        <f>+G49+3</f>
        <v>44401</v>
      </c>
    </row>
    <row r="50" spans="1:10" ht="15.95" customHeight="1" thickBot="1" x14ac:dyDescent="0.2">
      <c r="A50" s="125"/>
      <c r="B50" s="5" t="s">
        <v>94</v>
      </c>
      <c r="C50" s="7" t="s">
        <v>157</v>
      </c>
      <c r="D50" s="9" t="s">
        <v>56</v>
      </c>
      <c r="E50" s="80">
        <f>+E49+2</f>
        <v>44398</v>
      </c>
      <c r="F50" s="80">
        <f t="shared" si="8"/>
        <v>44400</v>
      </c>
      <c r="G50" s="80">
        <f t="shared" si="7"/>
        <v>44400</v>
      </c>
      <c r="H50" s="80">
        <f>+G50+2</f>
        <v>44402</v>
      </c>
      <c r="I50" s="81">
        <f>+H50+1</f>
        <v>44403</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C21" sqref="C21"/>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44370</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82" t="s">
        <v>74</v>
      </c>
      <c r="C12" s="183" t="s">
        <v>99</v>
      </c>
      <c r="D12" s="184" t="s">
        <v>27</v>
      </c>
      <c r="E12" s="185">
        <v>44374</v>
      </c>
      <c r="F12" s="185" t="s">
        <v>113</v>
      </c>
      <c r="G12" s="196" t="s">
        <v>39</v>
      </c>
      <c r="H12" s="185" t="s">
        <v>39</v>
      </c>
      <c r="I12" s="185" t="s">
        <v>39</v>
      </c>
      <c r="J12" s="196" t="s">
        <v>39</v>
      </c>
      <c r="K12" s="188">
        <v>44381</v>
      </c>
      <c r="M12" s="161" t="s">
        <v>61</v>
      </c>
      <c r="N12" s="162" t="s">
        <v>110</v>
      </c>
      <c r="O12" s="41" t="s">
        <v>27</v>
      </c>
      <c r="P12" s="86">
        <v>44374</v>
      </c>
      <c r="Q12" s="72">
        <f>P12+3</f>
        <v>44377</v>
      </c>
      <c r="R12" s="115">
        <f>Q12+1</f>
        <v>44378</v>
      </c>
    </row>
    <row r="13" spans="1:18" ht="18" customHeight="1" thickBot="1" x14ac:dyDescent="0.2">
      <c r="A13" s="193"/>
      <c r="B13" s="197" t="s">
        <v>71</v>
      </c>
      <c r="C13" s="179" t="s">
        <v>104</v>
      </c>
      <c r="D13" s="195" t="s">
        <v>27</v>
      </c>
      <c r="E13" s="187">
        <v>44375</v>
      </c>
      <c r="F13" s="187" t="s">
        <v>39</v>
      </c>
      <c r="G13" s="198" t="s">
        <v>113</v>
      </c>
      <c r="H13" s="194" t="s">
        <v>39</v>
      </c>
      <c r="I13" s="194" t="s">
        <v>7</v>
      </c>
      <c r="J13" s="198" t="s">
        <v>117</v>
      </c>
      <c r="K13" s="189">
        <v>44381</v>
      </c>
      <c r="L13" s="150"/>
      <c r="M13" s="157" t="s">
        <v>61</v>
      </c>
      <c r="N13" s="158" t="s">
        <v>111</v>
      </c>
      <c r="O13" s="159" t="s">
        <v>27</v>
      </c>
      <c r="P13" s="190">
        <f>R12</f>
        <v>44378</v>
      </c>
      <c r="Q13" s="80">
        <f>P13+1</f>
        <v>44379</v>
      </c>
      <c r="R13" s="102">
        <f>Q13+2</f>
        <v>44381</v>
      </c>
    </row>
    <row r="14" spans="1:18" ht="18" customHeight="1" thickBot="1" x14ac:dyDescent="0.2">
      <c r="A14" s="193"/>
      <c r="B14" s="192" t="s">
        <v>72</v>
      </c>
      <c r="C14" s="181" t="s">
        <v>112</v>
      </c>
      <c r="D14" s="180" t="s">
        <v>6</v>
      </c>
      <c r="E14" s="190">
        <v>44375</v>
      </c>
      <c r="F14" s="190" t="s">
        <v>39</v>
      </c>
      <c r="G14" s="186" t="s">
        <v>39</v>
      </c>
      <c r="H14" s="186" t="s">
        <v>114</v>
      </c>
      <c r="I14" s="186" t="s">
        <v>115</v>
      </c>
      <c r="J14" s="186" t="s">
        <v>116</v>
      </c>
      <c r="K14" s="191">
        <v>44381</v>
      </c>
      <c r="L14" s="150"/>
      <c r="M14" s="161" t="s">
        <v>61</v>
      </c>
      <c r="N14" s="162" t="s">
        <v>128</v>
      </c>
      <c r="O14" s="41" t="s">
        <v>27</v>
      </c>
      <c r="P14" s="185">
        <f>P12+7</f>
        <v>44381</v>
      </c>
      <c r="Q14" s="72">
        <f>P14+3</f>
        <v>44384</v>
      </c>
      <c r="R14" s="115">
        <f>Q14+1</f>
        <v>44385</v>
      </c>
    </row>
    <row r="15" spans="1:18" ht="18" customHeight="1" thickBot="1" x14ac:dyDescent="0.2">
      <c r="A15" s="193"/>
      <c r="B15" s="182" t="s">
        <v>71</v>
      </c>
      <c r="C15" s="183" t="s">
        <v>122</v>
      </c>
      <c r="D15" s="184" t="s">
        <v>27</v>
      </c>
      <c r="E15" s="185">
        <v>44381</v>
      </c>
      <c r="F15" s="185" t="s">
        <v>130</v>
      </c>
      <c r="G15" s="196" t="s">
        <v>39</v>
      </c>
      <c r="H15" s="185" t="s">
        <v>39</v>
      </c>
      <c r="I15" s="185" t="s">
        <v>39</v>
      </c>
      <c r="J15" s="196" t="s">
        <v>39</v>
      </c>
      <c r="K15" s="188">
        <v>44388</v>
      </c>
      <c r="L15" s="150"/>
      <c r="M15" s="157" t="s">
        <v>61</v>
      </c>
      <c r="N15" s="158" t="s">
        <v>129</v>
      </c>
      <c r="O15" s="159" t="s">
        <v>27</v>
      </c>
      <c r="P15" s="190">
        <f t="shared" ref="P15:P17" si="0">R14</f>
        <v>44385</v>
      </c>
      <c r="Q15" s="80">
        <f>P15+1</f>
        <v>44386</v>
      </c>
      <c r="R15" s="102">
        <f>Q15+2</f>
        <v>44388</v>
      </c>
    </row>
    <row r="16" spans="1:18" ht="18" customHeight="1" x14ac:dyDescent="0.15">
      <c r="A16" s="193"/>
      <c r="B16" s="197" t="s">
        <v>74</v>
      </c>
      <c r="C16" s="179" t="s">
        <v>112</v>
      </c>
      <c r="D16" s="195" t="s">
        <v>27</v>
      </c>
      <c r="E16" s="187">
        <v>44382</v>
      </c>
      <c r="F16" s="187" t="s">
        <v>39</v>
      </c>
      <c r="G16" s="198" t="s">
        <v>130</v>
      </c>
      <c r="H16" s="194" t="s">
        <v>39</v>
      </c>
      <c r="I16" s="194" t="s">
        <v>7</v>
      </c>
      <c r="J16" s="198" t="s">
        <v>132</v>
      </c>
      <c r="K16" s="189">
        <v>44388</v>
      </c>
      <c r="L16" s="150"/>
      <c r="M16" s="161" t="s">
        <v>61</v>
      </c>
      <c r="N16" s="162" t="s">
        <v>143</v>
      </c>
      <c r="O16" s="41" t="s">
        <v>27</v>
      </c>
      <c r="P16" s="185">
        <f t="shared" si="0"/>
        <v>44388</v>
      </c>
      <c r="Q16" s="72">
        <f>P16+3</f>
        <v>44391</v>
      </c>
      <c r="R16" s="115">
        <f>Q16+1</f>
        <v>44392</v>
      </c>
    </row>
    <row r="17" spans="1:21" ht="18" customHeight="1" thickBot="1" x14ac:dyDescent="0.2">
      <c r="A17" s="193"/>
      <c r="B17" s="192" t="s">
        <v>59</v>
      </c>
      <c r="C17" s="181" t="s">
        <v>122</v>
      </c>
      <c r="D17" s="180" t="s">
        <v>6</v>
      </c>
      <c r="E17" s="190">
        <v>44382</v>
      </c>
      <c r="F17" s="190" t="s">
        <v>39</v>
      </c>
      <c r="G17" s="186" t="s">
        <v>39</v>
      </c>
      <c r="H17" s="186" t="s">
        <v>39</v>
      </c>
      <c r="I17" s="186" t="s">
        <v>130</v>
      </c>
      <c r="J17" s="186" t="s">
        <v>131</v>
      </c>
      <c r="K17" s="191">
        <v>44388</v>
      </c>
      <c r="L17" s="150"/>
      <c r="M17" s="157" t="s">
        <v>61</v>
      </c>
      <c r="N17" s="158" t="s">
        <v>144</v>
      </c>
      <c r="O17" s="159" t="s">
        <v>27</v>
      </c>
      <c r="P17" s="190">
        <f t="shared" si="0"/>
        <v>44392</v>
      </c>
      <c r="Q17" s="80">
        <f>P17+1</f>
        <v>44393</v>
      </c>
      <c r="R17" s="102">
        <f>Q17+2</f>
        <v>44395</v>
      </c>
      <c r="U17" s="95"/>
    </row>
    <row r="18" spans="1:21" ht="18" customHeight="1" x14ac:dyDescent="0.15">
      <c r="A18" s="193"/>
      <c r="B18" s="182" t="s">
        <v>72</v>
      </c>
      <c r="C18" s="183" t="s">
        <v>145</v>
      </c>
      <c r="D18" s="184" t="s">
        <v>27</v>
      </c>
      <c r="E18" s="185">
        <v>44388</v>
      </c>
      <c r="F18" s="185" t="s">
        <v>146</v>
      </c>
      <c r="G18" s="196" t="s">
        <v>39</v>
      </c>
      <c r="H18" s="185" t="s">
        <v>39</v>
      </c>
      <c r="I18" s="185" t="s">
        <v>39</v>
      </c>
      <c r="J18" s="196" t="s">
        <v>39</v>
      </c>
      <c r="K18" s="188">
        <v>44395</v>
      </c>
      <c r="L18" s="150"/>
      <c r="M18" s="161" t="s">
        <v>61</v>
      </c>
      <c r="N18" s="162" t="s">
        <v>160</v>
      </c>
      <c r="O18" s="41" t="s">
        <v>27</v>
      </c>
      <c r="P18" s="86">
        <f t="shared" ref="P18:P19" si="1">R17</f>
        <v>44395</v>
      </c>
      <c r="Q18" s="72">
        <f>P18+3</f>
        <v>44398</v>
      </c>
      <c r="R18" s="115">
        <f>Q18+1</f>
        <v>44399</v>
      </c>
    </row>
    <row r="19" spans="1:21" ht="18" customHeight="1" thickBot="1" x14ac:dyDescent="0.2">
      <c r="A19" s="193"/>
      <c r="B19" s="197" t="s">
        <v>71</v>
      </c>
      <c r="C19" s="179" t="s">
        <v>137</v>
      </c>
      <c r="D19" s="195" t="s">
        <v>27</v>
      </c>
      <c r="E19" s="187">
        <v>44389</v>
      </c>
      <c r="F19" s="187" t="s">
        <v>39</v>
      </c>
      <c r="G19" s="198" t="s">
        <v>146</v>
      </c>
      <c r="H19" s="194" t="s">
        <v>39</v>
      </c>
      <c r="I19" s="194" t="s">
        <v>7</v>
      </c>
      <c r="J19" s="198" t="s">
        <v>150</v>
      </c>
      <c r="K19" s="189">
        <v>44395</v>
      </c>
      <c r="L19" s="150"/>
      <c r="M19" s="157" t="s">
        <v>61</v>
      </c>
      <c r="N19" s="158" t="s">
        <v>161</v>
      </c>
      <c r="O19" s="159" t="s">
        <v>27</v>
      </c>
      <c r="P19" s="106">
        <f t="shared" si="1"/>
        <v>44399</v>
      </c>
      <c r="Q19" s="80">
        <f>P19+1</f>
        <v>44400</v>
      </c>
      <c r="R19" s="102">
        <f>Q19+2</f>
        <v>44402</v>
      </c>
    </row>
    <row r="20" spans="1:21" ht="18" customHeight="1" thickBot="1" x14ac:dyDescent="0.2">
      <c r="A20" s="193"/>
      <c r="B20" s="192" t="s">
        <v>74</v>
      </c>
      <c r="C20" s="181" t="s">
        <v>145</v>
      </c>
      <c r="D20" s="180" t="s">
        <v>6</v>
      </c>
      <c r="E20" s="190">
        <v>44389</v>
      </c>
      <c r="F20" s="190" t="s">
        <v>39</v>
      </c>
      <c r="G20" s="186" t="s">
        <v>39</v>
      </c>
      <c r="H20" s="186" t="s">
        <v>147</v>
      </c>
      <c r="I20" s="186" t="s">
        <v>148</v>
      </c>
      <c r="J20" s="186" t="s">
        <v>149</v>
      </c>
      <c r="K20" s="191">
        <v>44395</v>
      </c>
      <c r="L20" s="150"/>
      <c r="M20" s="175"/>
      <c r="U20" s="94"/>
    </row>
    <row r="21" spans="1:21" ht="18" customHeight="1" x14ac:dyDescent="0.15">
      <c r="B21" s="182" t="s">
        <v>71</v>
      </c>
      <c r="C21" s="52" t="s">
        <v>154</v>
      </c>
      <c r="D21" s="53" t="s">
        <v>27</v>
      </c>
      <c r="E21" s="86">
        <v>44395</v>
      </c>
      <c r="F21" s="185" t="s">
        <v>162</v>
      </c>
      <c r="G21" s="139" t="s">
        <v>39</v>
      </c>
      <c r="H21" s="86" t="s">
        <v>39</v>
      </c>
      <c r="I21" s="86" t="s">
        <v>39</v>
      </c>
      <c r="J21" s="139" t="s">
        <v>39</v>
      </c>
      <c r="K21" s="103">
        <v>44402</v>
      </c>
      <c r="L21"/>
    </row>
    <row r="22" spans="1:21" ht="18" customHeight="1" x14ac:dyDescent="0.15">
      <c r="B22" s="197" t="s">
        <v>72</v>
      </c>
      <c r="C22" s="13" t="s">
        <v>165</v>
      </c>
      <c r="D22" s="136" t="s">
        <v>27</v>
      </c>
      <c r="E22" s="100">
        <v>44396</v>
      </c>
      <c r="F22" s="100" t="s">
        <v>39</v>
      </c>
      <c r="G22" s="198" t="s">
        <v>162</v>
      </c>
      <c r="H22" s="135" t="s">
        <v>39</v>
      </c>
      <c r="I22" s="194" t="s">
        <v>7</v>
      </c>
      <c r="J22" s="198" t="s">
        <v>163</v>
      </c>
      <c r="K22" s="104">
        <v>44402</v>
      </c>
      <c r="L22"/>
    </row>
    <row r="23" spans="1:21" ht="18" customHeight="1" thickBot="1" x14ac:dyDescent="0.2">
      <c r="B23" s="192" t="s">
        <v>59</v>
      </c>
      <c r="C23" s="30" t="s">
        <v>154</v>
      </c>
      <c r="D23" s="21" t="s">
        <v>6</v>
      </c>
      <c r="E23" s="106">
        <v>44396</v>
      </c>
      <c r="F23" s="106" t="s">
        <v>39</v>
      </c>
      <c r="G23" s="99" t="s">
        <v>39</v>
      </c>
      <c r="H23" s="186" t="s">
        <v>39</v>
      </c>
      <c r="I23" s="186" t="s">
        <v>162</v>
      </c>
      <c r="J23" s="186" t="s">
        <v>164</v>
      </c>
      <c r="K23" s="108">
        <v>44402</v>
      </c>
      <c r="L23"/>
    </row>
    <row r="24" spans="1:21" ht="18" customHeight="1" x14ac:dyDescent="0.15">
      <c r="B24" s="178"/>
      <c r="K24" s="94"/>
      <c r="L24" s="151"/>
      <c r="M24" s="43"/>
      <c r="N24" s="39"/>
      <c r="O24" s="87"/>
      <c r="P24" s="87"/>
      <c r="Q24" s="87"/>
    </row>
    <row r="25" spans="1:21" ht="18" customHeight="1" x14ac:dyDescent="0.15">
      <c r="A25" s="156"/>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2021-06-09T01:57:34Z</cp:lastPrinted>
  <dcterms:created xsi:type="dcterms:W3CDTF">2017-07-04T04:54:27Z</dcterms:created>
  <dcterms:modified xsi:type="dcterms:W3CDTF">2021-06-23T02:17:53Z</dcterms:modified>
</cp:coreProperties>
</file>